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2021-2023'!$A$1:$M$210</definedName>
  </definedNames>
  <calcPr calcId="145621"/>
</workbook>
</file>

<file path=xl/calcChain.xml><?xml version="1.0" encoding="utf-8"?>
<calcChain xmlns="http://schemas.openxmlformats.org/spreadsheetml/2006/main">
  <c r="L129" i="1" l="1"/>
  <c r="M129" i="1"/>
  <c r="L136" i="1"/>
  <c r="M136" i="1"/>
  <c r="L124" i="1"/>
  <c r="M124" i="1"/>
  <c r="L122" i="1"/>
  <c r="M122" i="1"/>
  <c r="L116" i="1"/>
  <c r="M116" i="1"/>
  <c r="L110" i="1"/>
  <c r="M110" i="1"/>
  <c r="M106" i="1" s="1"/>
  <c r="K110" i="1"/>
  <c r="L145" i="1"/>
  <c r="M145" i="1"/>
  <c r="L132" i="1"/>
  <c r="L131" i="1" s="1"/>
  <c r="M132" i="1"/>
  <c r="L126" i="1"/>
  <c r="M126" i="1"/>
  <c r="L120" i="1"/>
  <c r="M120" i="1"/>
  <c r="L118" i="1"/>
  <c r="M118" i="1"/>
  <c r="L113" i="1"/>
  <c r="M113" i="1"/>
  <c r="L107" i="1"/>
  <c r="L106" i="1" s="1"/>
  <c r="M107" i="1"/>
  <c r="L26" i="1"/>
  <c r="M26" i="1"/>
  <c r="L24" i="1"/>
  <c r="M24" i="1"/>
  <c r="L23" i="1"/>
  <c r="M23" i="1"/>
  <c r="L168" i="1"/>
  <c r="M168" i="1"/>
  <c r="K168" i="1"/>
  <c r="M131" i="1" l="1"/>
  <c r="K141" i="1" l="1"/>
  <c r="K136" i="1"/>
  <c r="K132" i="1"/>
  <c r="K126" i="1"/>
  <c r="K107" i="1"/>
  <c r="K64" i="1"/>
  <c r="K131" i="1" l="1"/>
  <c r="K56" i="1"/>
  <c r="K54" i="1" l="1"/>
  <c r="M151" i="1" l="1"/>
  <c r="M150" i="1" s="1"/>
  <c r="L151" i="1"/>
  <c r="L150" i="1" s="1"/>
  <c r="K151" i="1"/>
  <c r="K150" i="1" s="1"/>
  <c r="K145" i="1"/>
  <c r="K62" i="1" l="1"/>
  <c r="K26" i="1" l="1"/>
  <c r="M187" i="1" l="1"/>
  <c r="M186" i="1" s="1"/>
  <c r="L187" i="1"/>
  <c r="K187" i="1"/>
  <c r="K186" i="1" s="1"/>
  <c r="L186" i="1"/>
  <c r="L139" i="1" l="1"/>
  <c r="M139" i="1"/>
  <c r="K139" i="1"/>
  <c r="K138" i="1" s="1"/>
  <c r="K88" i="1"/>
  <c r="K82" i="1"/>
  <c r="L70" i="1" l="1"/>
  <c r="L69" i="1" s="1"/>
  <c r="M70" i="1"/>
  <c r="M69" i="1" s="1"/>
  <c r="L141" i="1" l="1"/>
  <c r="L138" i="1" s="1"/>
  <c r="M141" i="1"/>
  <c r="M138" i="1" s="1"/>
  <c r="L191" i="1" l="1"/>
  <c r="L190" i="1" s="1"/>
  <c r="M191" i="1"/>
  <c r="M190" i="1" s="1"/>
  <c r="K191" i="1"/>
  <c r="K190" i="1" s="1"/>
  <c r="M164" i="1" l="1"/>
  <c r="L164" i="1"/>
  <c r="K164" i="1"/>
  <c r="K173" i="1" l="1"/>
  <c r="L179" i="1"/>
  <c r="M179" i="1"/>
  <c r="K179" i="1"/>
  <c r="L194" i="1"/>
  <c r="L193" i="1" s="1"/>
  <c r="M194" i="1"/>
  <c r="M193" i="1" s="1"/>
  <c r="K194" i="1"/>
  <c r="K193" i="1" s="1"/>
  <c r="L184" i="1"/>
  <c r="L183" i="1" s="1"/>
  <c r="M184" i="1"/>
  <c r="M183" i="1" s="1"/>
  <c r="K184" i="1"/>
  <c r="K183" i="1" s="1"/>
  <c r="L181" i="1"/>
  <c r="M181" i="1"/>
  <c r="K181" i="1"/>
  <c r="L173" i="1"/>
  <c r="M173" i="1"/>
  <c r="L166" i="1"/>
  <c r="M166" i="1"/>
  <c r="K166" i="1"/>
  <c r="L160" i="1"/>
  <c r="M160" i="1"/>
  <c r="K160" i="1"/>
  <c r="M156" i="1"/>
  <c r="K156" i="1"/>
  <c r="L148" i="1"/>
  <c r="L144" i="1" s="1"/>
  <c r="L105" i="1" s="1"/>
  <c r="M148" i="1"/>
  <c r="M144" i="1" s="1"/>
  <c r="M105" i="1" s="1"/>
  <c r="K148" i="1"/>
  <c r="K122" i="1"/>
  <c r="K113" i="1"/>
  <c r="K144" i="1" l="1"/>
  <c r="M208" i="1" l="1"/>
  <c r="M207" i="1" s="1"/>
  <c r="L208" i="1"/>
  <c r="L207" i="1" s="1"/>
  <c r="K208" i="1"/>
  <c r="K207" i="1" s="1"/>
  <c r="M205" i="1"/>
  <c r="M204" i="1" s="1"/>
  <c r="L205" i="1"/>
  <c r="L204" i="1" s="1"/>
  <c r="K205" i="1"/>
  <c r="K204" i="1" s="1"/>
  <c r="M202" i="1"/>
  <c r="M201" i="1" s="1"/>
  <c r="L202" i="1"/>
  <c r="L201" i="1" s="1"/>
  <c r="K202" i="1"/>
  <c r="K201" i="1" s="1"/>
  <c r="M199" i="1"/>
  <c r="M198" i="1" s="1"/>
  <c r="L199" i="1"/>
  <c r="L198" i="1" s="1"/>
  <c r="K199" i="1"/>
  <c r="K198" i="1" s="1"/>
  <c r="M196" i="1"/>
  <c r="L196" i="1"/>
  <c r="K196" i="1"/>
  <c r="M177" i="1"/>
  <c r="L177" i="1"/>
  <c r="K177" i="1"/>
  <c r="M175" i="1"/>
  <c r="L175" i="1"/>
  <c r="K175" i="1"/>
  <c r="M170" i="1"/>
  <c r="L170" i="1"/>
  <c r="K170" i="1"/>
  <c r="M162" i="1"/>
  <c r="L162" i="1"/>
  <c r="K162" i="1"/>
  <c r="M158" i="1"/>
  <c r="M155" i="1" s="1"/>
  <c r="L158" i="1"/>
  <c r="K158" i="1"/>
  <c r="K155" i="1" s="1"/>
  <c r="L156" i="1"/>
  <c r="L155" i="1" s="1"/>
  <c r="K129" i="1"/>
  <c r="K124" i="1"/>
  <c r="K120" i="1"/>
  <c r="K118" i="1"/>
  <c r="K116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M62" i="1"/>
  <c r="L62" i="1"/>
  <c r="M60" i="1"/>
  <c r="L60" i="1"/>
  <c r="K60" i="1"/>
  <c r="M56" i="1"/>
  <c r="M54" i="1" s="1"/>
  <c r="L56" i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K24" i="1"/>
  <c r="K106" i="1" l="1"/>
  <c r="K105" i="1" s="1"/>
  <c r="K59" i="1"/>
  <c r="K58" i="1" s="1"/>
  <c r="K39" i="1"/>
  <c r="K75" i="1"/>
  <c r="K74" i="1" s="1"/>
  <c r="K23" i="1"/>
  <c r="K172" i="1"/>
  <c r="K154" i="1" s="1"/>
  <c r="K153" i="1" s="1"/>
  <c r="M172" i="1"/>
  <c r="K38" i="1"/>
  <c r="K22" i="1" s="1"/>
  <c r="K210" i="1" s="1"/>
  <c r="M39" i="1"/>
  <c r="M38" i="1" s="1"/>
  <c r="K48" i="1"/>
  <c r="K97" i="1"/>
  <c r="K92" i="1" s="1"/>
  <c r="M97" i="1"/>
  <c r="M92" i="1" s="1"/>
  <c r="L172" i="1"/>
  <c r="M48" i="1"/>
  <c r="M22" i="1" s="1"/>
  <c r="M59" i="1"/>
  <c r="M58" i="1" s="1"/>
  <c r="L39" i="1"/>
  <c r="L38" i="1" s="1"/>
  <c r="L48" i="1"/>
  <c r="L22" i="1" s="1"/>
  <c r="L59" i="1"/>
  <c r="L58" i="1" s="1"/>
  <c r="L97" i="1"/>
  <c r="L92" i="1" s="1"/>
  <c r="L154" i="1" l="1"/>
  <c r="L153" i="1" s="1"/>
  <c r="M154" i="1"/>
  <c r="M153" i="1" s="1"/>
  <c r="L210" i="1" l="1"/>
  <c r="M210" i="1"/>
</calcChain>
</file>

<file path=xl/sharedStrings.xml><?xml version="1.0" encoding="utf-8"?>
<sst xmlns="http://schemas.openxmlformats.org/spreadsheetml/2006/main" count="1879" uniqueCount="452">
  <si>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</si>
  <si>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</si>
  <si>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</si>
  <si>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</si>
  <si>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</si>
  <si>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</si>
  <si>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</si>
  <si>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</si>
  <si>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</si>
  <si>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</si>
  <si>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</si>
  <si>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</si>
  <si>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</si>
  <si>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</si>
  <si>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</si>
  <si>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</si>
  <si>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</si>
  <si>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</si>
  <si>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</si>
  <si>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</si>
  <si>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</si>
  <si>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</si>
  <si>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</si>
  <si>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</si>
  <si>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</si>
  <si>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</si>
  <si>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</si>
  <si>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</si>
  <si>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</si>
  <si>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</si>
  <si>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</si>
  <si>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</si>
  <si>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</si>
  <si>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</si>
  <si>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</si>
  <si>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</si>
  <si>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</si>
  <si>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</si>
  <si>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</si>
  <si>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</si>
  <si>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</si>
  <si>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</si>
  <si>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</si>
  <si>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</si>
  <si>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</si>
  <si>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</si>
  <si>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</si>
  <si>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</si>
  <si>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</si>
  <si>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</si>
  <si>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</si>
  <si>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</si>
  <si>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</si>
  <si>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</si>
  <si>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</si>
  <si>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</si>
  <si>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</si>
  <si>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</si>
  <si>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</si>
  <si>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</si>
  <si>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</si>
  <si>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</si>
  <si>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</si>
  <si>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</si>
  <si>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</si>
  <si>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</si>
  <si>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</si>
  <si>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</si>
  <si>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</si>
  <si>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</si>
  <si>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</si>
  <si>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</si>
  <si>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</si>
  <si>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</si>
  <si>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</si>
  <si>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</si>
  <si>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</si>
  <si>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</si>
  <si>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</si>
  <si>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</si>
  <si>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</si>
  <si>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</si>
  <si>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</si>
  <si>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</si>
  <si>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</si>
  <si>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</si>
  <si>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</si>
  <si>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</si>
  <si>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</si>
  <si>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</si>
  <si>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</si>
  <si>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</si>
  <si>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</si>
  <si>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</si>
  <si>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</si>
  <si>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</si>
  <si>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</si>
  <si>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</si>
  <si>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</si>
  <si>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</si>
  <si>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</si>
  <si>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</si>
  <si>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</si>
  <si>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</si>
  <si>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</si>
  <si>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</si>
  <si>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</si>
  <si>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</si>
  <si>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</si>
  <si>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</si>
  <si>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</si>
  <si>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</si>
  <si>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</si>
  <si>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</si>
  <si>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</si>
  <si>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</si>
  <si>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</si>
  <si>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</si>
  <si>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</si>
  <si>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</si>
  <si>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</si>
  <si>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</si>
  <si>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</si>
  <si>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</si>
  <si>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</si>
  <si>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</si>
  <si>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</si>
  <si>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</si>
  <si>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</si>
  <si>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</si>
  <si>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</si>
  <si>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</si>
  <si>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</si>
  <si>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</si>
  <si>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</si>
  <si>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</si>
  <si>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</si>
  <si>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</si>
  <si>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</si>
  <si>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</si>
  <si>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</si>
  <si>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</si>
  <si>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</si>
  <si>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</si>
  <si>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</si>
  <si>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</si>
  <si>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</si>
  <si>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</si>
  <si>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</si>
  <si>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</si>
  <si>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</si>
  <si>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</si>
  <si>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</si>
  <si>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</si>
  <si>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</si>
  <si>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</si>
  <si>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</si>
  <si>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</si>
  <si>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</si>
  <si>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</si>
  <si>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</si>
  <si>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</si>
  <si>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</si>
  <si>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</si>
  <si>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</si>
  <si>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</si>
  <si>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</si>
  <si>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</si>
  <si>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</si>
  <si>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</si>
  <si>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</si>
  <si>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</si>
  <si>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</si>
  <si>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</si>
  <si>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</si>
  <si>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</si>
  <si>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</si>
  <si>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</si>
  <si>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</si>
  <si>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</si>
  <si>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</si>
  <si>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</si>
  <si>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</si>
  <si>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</si>
  <si>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</si>
  <si>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</si>
  <si>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</si>
  <si>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</si>
  <si>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</si>
  <si>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</si>
  <si>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</si>
  <si>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</si>
  <si>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</si>
  <si>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</si>
  <si>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</si>
  <si>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</si>
  <si>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</si>
  <si>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</si>
  <si>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</si>
  <si>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</si>
  <si>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</si>
  <si>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</si>
  <si>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</si>
  <si>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</si>
  <si>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</si>
  <si>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</si>
  <si>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</si>
  <si>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</si>
  <si>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</si>
  <si>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</si>
  <si>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</si>
  <si>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</si>
  <si>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</si>
  <si>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</si>
  <si>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</si>
  <si>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</si>
  <si>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</si>
  <si>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</si>
  <si>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</si>
  <si>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</si>
  <si>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</si>
  <si>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</si>
  <si>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</si>
  <si>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</si>
  <si>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</si>
  <si>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</si>
  <si>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</si>
  <si>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</si>
  <si>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</si>
  <si>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</si>
  <si>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</si>
  <si>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</si>
  <si>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</si>
  <si>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</si>
  <si>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</si>
  <si>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</si>
  <si>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</si>
  <si>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</si>
  <si>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</si>
  <si>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</si>
  <si>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</si>
  <si>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</si>
  <si>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</si>
  <si>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</si>
  <si>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</si>
  <si>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</si>
  <si>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</si>
  <si>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</si>
  <si>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</si>
  <si>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</si>
  <si>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</si>
  <si>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</si>
  <si>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</si>
  <si>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</si>
  <si>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</si>
  <si>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</si>
  <si>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</si>
  <si>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</si>
  <si>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</si>
  <si>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</si>
  <si>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</si>
  <si>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</si>
  <si>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</si>
  <si>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</si>
  <si>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</si>
  <si>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</si>
  <si>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</si>
  <si>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</si>
  <si>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</si>
  <si>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</si>
  <si>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</si>
  <si>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</si>
  <si>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</si>
  <si>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</si>
  <si>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</si>
  <si>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</si>
  <si>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</si>
  <si>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</si>
  <si>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</si>
  <si>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</si>
  <si>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</si>
  <si>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</si>
  <si>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</si>
  <si>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</si>
  <si>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</si>
  <si>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</si>
  <si>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</si>
  <si>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</si>
  <si>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</si>
  <si>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</si>
  <si>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</si>
  <si>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</si>
  <si>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</si>
  <si>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</si>
  <si>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</si>
  <si>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</si>
  <si>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</si>
  <si>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</si>
  <si>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</si>
  <si>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</si>
  <si>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</si>
  <si>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</si>
  <si>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</si>
  <si>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</si>
  <si>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</si>
  <si>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</si>
  <si>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</si>
  <si>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</si>
  <si>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</si>
  <si>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</si>
  <si>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</si>
  <si>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</si>
  <si>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</si>
  <si>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</si>
  <si>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</si>
  <si>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</si>
  <si>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</si>
  <si>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</si>
  <si>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</si>
  <si>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</si>
  <si>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</si>
  <si>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</si>
  <si>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</si>
  <si>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</si>
  <si>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</si>
  <si>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</si>
  <si>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</si>
  <si>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</si>
  <si>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</si>
  <si>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</si>
  <si>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</si>
  <si>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</si>
  <si>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</si>
  <si>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</si>
  <si>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</si>
  <si>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</si>
  <si>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</si>
  <si>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</si>
  <si>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</si>
  <si>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</si>
  <si>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</si>
  <si>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</si>
  <si>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</si>
  <si>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</si>
  <si>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</si>
  <si>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</si>
  <si>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</si>
  <si>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</si>
  <si>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</si>
  <si>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</si>
  <si>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</si>
  <si>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</si>
  <si>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</si>
  <si>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</si>
  <si>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</si>
  <si>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</si>
  <si>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</si>
  <si>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</si>
  <si>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</si>
  <si>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</si>
  <si>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</si>
  <si>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</si>
  <si>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</si>
  <si>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</si>
  <si>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</si>
  <si>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</si>
  <si>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</si>
  <si>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</si>
  <si>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</si>
  <si>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</si>
  <si>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</si>
  <si>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</si>
  <si>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</si>
  <si>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</si>
  <si>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</si>
  <si>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</si>
  <si>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</si>
  <si>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</si>
  <si>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</si>
  <si>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</si>
  <si>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</si>
  <si>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</si>
  <si>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</si>
  <si>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</si>
  <si>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</si>
  <si>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</si>
  <si>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</si>
  <si>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</si>
  <si>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</si>
  <si>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</si>
  <si>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</si>
  <si>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</si>
  <si>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</si>
  <si>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</si>
  <si>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</si>
  <si>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</si>
  <si>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</si>
  <si>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</si>
  <si>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</si>
  <si>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</si>
  <si>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</si>
  <si>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</si>
  <si>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</si>
  <si>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</si>
  <si>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</si>
  <si>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</si>
  <si>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</si>
  <si>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</si>
  <si>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</si>
  <si>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</si>
  <si>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</si>
  <si>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</si>
  <si>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</si>
  <si>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</si>
  <si>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</si>
  <si>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</si>
  <si>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</si>
  <si>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</si>
  <si>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</si>
  <si>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</si>
  <si>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</si>
  <si>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</si>
  <si>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</si>
  <si>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</si>
  <si>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</si>
  <si>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</si>
  <si>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   от 14.12.2020  №  55-5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</si>
  <si>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</si>
  <si>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</si>
  <si>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</si>
  <si>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</si>
  <si>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</si>
  <si>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</si>
  <si>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</si>
  <si>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</si>
  <si>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</si>
  <si>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</si>
  <si>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</si>
  <si>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</si>
  <si>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</si>
  <si>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</si>
  <si>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200</t>
  </si>
  <si>
    <t>171</t>
  </si>
  <si>
    <t>172</t>
  </si>
  <si>
    <t>519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</si>
  <si>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</si>
  <si>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</si>
  <si>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Приложение 3</t>
  </si>
  <si>
    <t>от 03.12.2021 № 235-15</t>
  </si>
  <si>
    <t>Доходы от сдачи в аренду имущества, составляющего казну муниципальных районов (за исключением земельных участков)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</si>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</sst>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49" fontId="14" fillId="0" borderId="4" xfId="0" applyNumberFormat="1" applyFont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26"/>
  <sheetViews>
    <sheetView tabSelected="1" view="pageBreakPreview" topLeftCell="A177" zoomScale="45" zoomScaleNormal="40" zoomScaleSheetLayoutView="45" workbookViewId="0">
      <pane xSplit="9" topLeftCell="J1" activePane="topRight" state="frozen"/>
      <selection pane="topRight" activeCell="J138" sqref="J138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63" customWidth="1"/>
    <col min="12" max="12" width="44.140625" style="63" customWidth="1"/>
    <col min="13" max="13" width="43.85546875" style="63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7" t="s">
        <v>447</v>
      </c>
      <c r="L2" s="67"/>
      <c r="M2" s="67"/>
    </row>
    <row r="3" spans="1:18" ht="27.75" x14ac:dyDescent="0.3">
      <c r="K3" s="65" t="s">
        <v>358</v>
      </c>
      <c r="L3" s="65"/>
      <c r="M3" s="65"/>
    </row>
    <row r="4" spans="1:18" ht="27.75" x14ac:dyDescent="0.3">
      <c r="K4" s="65" t="s">
        <v>359</v>
      </c>
      <c r="L4" s="65"/>
      <c r="M4" s="65"/>
    </row>
    <row r="5" spans="1:18" ht="27.75" x14ac:dyDescent="0.3">
      <c r="K5" s="68" t="s">
        <v>360</v>
      </c>
      <c r="L5" s="68"/>
      <c r="M5" s="68"/>
    </row>
    <row r="6" spans="1:18" ht="27.75" x14ac:dyDescent="0.3">
      <c r="K6" s="65" t="s">
        <v>361</v>
      </c>
      <c r="L6" s="65"/>
      <c r="M6" s="65"/>
    </row>
    <row r="7" spans="1:18" ht="27.75" x14ac:dyDescent="0.3">
      <c r="K7" s="65" t="s">
        <v>362</v>
      </c>
      <c r="L7" s="65"/>
      <c r="M7" s="65"/>
    </row>
    <row r="8" spans="1:18" ht="27.75" x14ac:dyDescent="0.3">
      <c r="K8" s="65" t="s">
        <v>448</v>
      </c>
      <c r="L8" s="65"/>
      <c r="M8" s="65"/>
    </row>
    <row r="9" spans="1:18" x14ac:dyDescent="0.3">
      <c r="K9" s="66"/>
      <c r="L9" s="66"/>
      <c r="M9" s="66"/>
    </row>
    <row r="10" spans="1:18" ht="23.25" customHeight="1" x14ac:dyDescent="0.3">
      <c r="K10" s="66"/>
      <c r="L10" s="66"/>
      <c r="M10" s="66"/>
    </row>
    <row r="11" spans="1:18" s="1" customFormat="1" ht="27.75" x14ac:dyDescent="0.4">
      <c r="A11" s="26"/>
      <c r="B11" s="26"/>
      <c r="C11" s="26"/>
      <c r="D11" s="26"/>
      <c r="E11" s="26"/>
      <c r="F11" s="26"/>
      <c r="G11" s="26"/>
      <c r="H11" s="26"/>
      <c r="I11" s="27"/>
      <c r="J11" s="28"/>
      <c r="K11" s="75" t="s">
        <v>271</v>
      </c>
      <c r="L11" s="75"/>
      <c r="M11" s="75"/>
      <c r="N11" s="6"/>
      <c r="O11" s="6"/>
    </row>
    <row r="12" spans="1:18" s="1" customFormat="1" ht="25.5" customHeight="1" x14ac:dyDescent="0.4">
      <c r="A12" s="26"/>
      <c r="B12" s="26"/>
      <c r="C12" s="26"/>
      <c r="D12" s="26"/>
      <c r="E12" s="26"/>
      <c r="F12" s="26"/>
      <c r="G12" s="26"/>
      <c r="H12" s="26"/>
      <c r="I12" s="27"/>
      <c r="J12" s="29"/>
      <c r="K12" s="82" t="s">
        <v>244</v>
      </c>
      <c r="L12" s="82"/>
      <c r="M12" s="82"/>
      <c r="N12" s="11"/>
      <c r="O12" s="11"/>
    </row>
    <row r="13" spans="1:18" s="1" customFormat="1" ht="34.5" customHeight="1" x14ac:dyDescent="0.4">
      <c r="A13" s="26"/>
      <c r="B13" s="26"/>
      <c r="C13" s="26"/>
      <c r="D13" s="26"/>
      <c r="E13" s="26"/>
      <c r="F13" s="26"/>
      <c r="G13" s="26"/>
      <c r="H13" s="26"/>
      <c r="I13" s="27"/>
      <c r="J13" s="30"/>
      <c r="K13" s="76" t="s">
        <v>426</v>
      </c>
      <c r="L13" s="76"/>
      <c r="M13" s="76"/>
      <c r="N13" s="6"/>
      <c r="O13" s="6"/>
    </row>
    <row r="14" spans="1:18" s="1" customFormat="1" ht="30.75" customHeight="1" x14ac:dyDescent="0.4">
      <c r="A14" s="26"/>
      <c r="B14" s="26"/>
      <c r="C14" s="26"/>
      <c r="D14" s="26"/>
      <c r="E14" s="26"/>
      <c r="F14" s="26"/>
      <c r="G14" s="26"/>
      <c r="H14" s="26"/>
      <c r="I14" s="27"/>
      <c r="J14" s="28"/>
      <c r="K14" s="64"/>
      <c r="L14" s="64"/>
      <c r="M14" s="64"/>
      <c r="N14" s="6"/>
      <c r="O14" s="6"/>
    </row>
    <row r="15" spans="1:18" s="1" customFormat="1" ht="27.75" x14ac:dyDescent="0.4">
      <c r="A15" s="26"/>
      <c r="B15" s="26"/>
      <c r="C15" s="26"/>
      <c r="D15" s="26"/>
      <c r="E15" s="26"/>
      <c r="F15" s="26"/>
      <c r="G15" s="26"/>
      <c r="H15" s="26"/>
      <c r="I15" s="27"/>
      <c r="J15" s="28"/>
      <c r="K15" s="64"/>
      <c r="L15" s="64"/>
      <c r="M15" s="64"/>
      <c r="N15" s="6"/>
      <c r="O15" s="6"/>
    </row>
    <row r="16" spans="1:18" s="1" customFormat="1" ht="34.5" x14ac:dyDescent="0.45">
      <c r="A16" s="31"/>
      <c r="B16" s="31"/>
      <c r="C16" s="31"/>
      <c r="D16" s="31"/>
      <c r="E16" s="31"/>
      <c r="F16" s="31"/>
      <c r="G16" s="32" t="s">
        <v>302</v>
      </c>
      <c r="H16" s="32"/>
      <c r="I16" s="32"/>
      <c r="J16" s="32"/>
      <c r="K16" s="32"/>
      <c r="L16" s="33"/>
      <c r="M16" s="34"/>
      <c r="N16" s="7"/>
      <c r="O16" s="7"/>
      <c r="P16" s="4"/>
      <c r="Q16" s="4"/>
      <c r="R16" s="4"/>
    </row>
    <row r="17" spans="1:18" s="1" customFormat="1" ht="27.75" x14ac:dyDescent="0.4">
      <c r="A17" s="26"/>
      <c r="B17" s="26"/>
      <c r="C17" s="26"/>
      <c r="D17" s="26"/>
      <c r="E17" s="26"/>
      <c r="F17" s="26"/>
      <c r="G17" s="26"/>
      <c r="H17" s="26"/>
      <c r="I17" s="26"/>
      <c r="J17" s="35"/>
      <c r="K17" s="81"/>
      <c r="L17" s="81"/>
      <c r="M17" s="81"/>
      <c r="N17" s="6"/>
      <c r="O17" s="6"/>
    </row>
    <row r="18" spans="1:18" s="1" customFormat="1" ht="27.75" x14ac:dyDescent="0.4">
      <c r="A18" s="74" t="s">
        <v>274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6"/>
      <c r="O18" s="6"/>
    </row>
    <row r="19" spans="1:18" s="1" customFormat="1" ht="30.75" x14ac:dyDescent="0.45">
      <c r="A19" s="79" t="s">
        <v>301</v>
      </c>
      <c r="B19" s="77" t="s">
        <v>258</v>
      </c>
      <c r="C19" s="78"/>
      <c r="D19" s="78"/>
      <c r="E19" s="78"/>
      <c r="F19" s="78"/>
      <c r="G19" s="78"/>
      <c r="H19" s="78"/>
      <c r="I19" s="78"/>
      <c r="J19" s="72" t="s">
        <v>280</v>
      </c>
      <c r="K19" s="72" t="s">
        <v>353</v>
      </c>
      <c r="L19" s="72" t="s">
        <v>354</v>
      </c>
      <c r="M19" s="72" t="s">
        <v>356</v>
      </c>
      <c r="N19" s="6"/>
      <c r="O19" s="6"/>
    </row>
    <row r="20" spans="1:18" s="1" customFormat="1" ht="321" customHeight="1" x14ac:dyDescent="0.35">
      <c r="A20" s="80"/>
      <c r="B20" s="36" t="s">
        <v>343</v>
      </c>
      <c r="C20" s="36" t="s">
        <v>299</v>
      </c>
      <c r="D20" s="36" t="s">
        <v>273</v>
      </c>
      <c r="E20" s="36" t="s">
        <v>300</v>
      </c>
      <c r="F20" s="36" t="s">
        <v>269</v>
      </c>
      <c r="G20" s="36" t="s">
        <v>268</v>
      </c>
      <c r="H20" s="36" t="s">
        <v>263</v>
      </c>
      <c r="I20" s="36" t="s">
        <v>256</v>
      </c>
      <c r="J20" s="73"/>
      <c r="K20" s="73"/>
      <c r="L20" s="73"/>
      <c r="M20" s="73"/>
      <c r="N20" s="6"/>
      <c r="O20" s="6"/>
    </row>
    <row r="21" spans="1:18" s="1" customFormat="1" ht="30.75" x14ac:dyDescent="0.35">
      <c r="A21" s="37"/>
      <c r="B21" s="37">
        <v>1</v>
      </c>
      <c r="C21" s="37">
        <v>2</v>
      </c>
      <c r="D21" s="37">
        <v>3</v>
      </c>
      <c r="E21" s="37">
        <v>4</v>
      </c>
      <c r="F21" s="37">
        <v>5</v>
      </c>
      <c r="G21" s="37">
        <v>6</v>
      </c>
      <c r="H21" s="37">
        <v>7</v>
      </c>
      <c r="I21" s="37">
        <v>8</v>
      </c>
      <c r="J21" s="38">
        <v>9</v>
      </c>
      <c r="K21" s="37">
        <v>10</v>
      </c>
      <c r="L21" s="37">
        <v>11</v>
      </c>
      <c r="M21" s="37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39" t="s">
        <v>303</v>
      </c>
      <c r="K22" s="54">
        <f>K24+K26+K32+K48+K54+K58+K74+K81+K92+K102+K105+K38+K150</f>
        <v>2878972.8</v>
      </c>
      <c r="L22" s="54">
        <f>L24+L26+L32+L48+L54+L58+L74+L81+L92+L102+L105+L38+L150</f>
        <v>2072671.4000000001</v>
      </c>
      <c r="M22" s="54">
        <f t="shared" ref="M22" si="0">M24+M26+M32+M48+M54+M58+M74+M81+M92+M102+M105+M38+M150</f>
        <v>2103539.6</v>
      </c>
      <c r="N22" s="12"/>
      <c r="O22" s="12"/>
      <c r="P22" s="12"/>
      <c r="Q22" s="12"/>
      <c r="R22" s="12"/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4">
        <f>K24+K26</f>
        <v>2714057</v>
      </c>
      <c r="L23" s="54">
        <f t="shared" ref="L23:M23" si="1">L24+L26</f>
        <v>1957647.7000000002</v>
      </c>
      <c r="M23" s="54">
        <f t="shared" si="1"/>
        <v>1985956.5</v>
      </c>
      <c r="N23" s="6"/>
      <c r="O23" s="12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4">
        <f>K25</f>
        <v>2013707</v>
      </c>
      <c r="L24" s="54">
        <f t="shared" ref="L24:M24" si="2">L25</f>
        <v>1250000</v>
      </c>
      <c r="M24" s="54">
        <f t="shared" si="2"/>
        <v>1250000</v>
      </c>
      <c r="N24" s="6"/>
      <c r="O24" s="12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39" t="s">
        <v>265</v>
      </c>
      <c r="K25" s="55">
        <v>2013707</v>
      </c>
      <c r="L25" s="54">
        <v>1250000</v>
      </c>
      <c r="M25" s="40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5">
        <f>K27+K28+K30+K29+K31</f>
        <v>700350.00000000012</v>
      </c>
      <c r="L26" s="55">
        <f t="shared" ref="L26:M26" si="3">L27+L28+L30+L29+L31</f>
        <v>707647.70000000007</v>
      </c>
      <c r="M26" s="55">
        <f t="shared" si="3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1" t="s">
        <v>252</v>
      </c>
      <c r="K27" s="55">
        <v>692905.8</v>
      </c>
      <c r="L27" s="55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1" t="s">
        <v>310</v>
      </c>
      <c r="K28" s="55">
        <v>171.5</v>
      </c>
      <c r="L28" s="54">
        <v>163.5</v>
      </c>
      <c r="M28" s="40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1" t="s">
        <v>267</v>
      </c>
      <c r="K29" s="55">
        <v>141.30000000000001</v>
      </c>
      <c r="L29" s="54">
        <v>350</v>
      </c>
      <c r="M29" s="40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1" t="s">
        <v>255</v>
      </c>
      <c r="K30" s="55">
        <v>1950</v>
      </c>
      <c r="L30" s="54">
        <v>2750</v>
      </c>
      <c r="M30" s="40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357</v>
      </c>
      <c r="G31" s="15" t="s">
        <v>67</v>
      </c>
      <c r="H31" s="15" t="s">
        <v>245</v>
      </c>
      <c r="I31" s="15" t="s">
        <v>61</v>
      </c>
      <c r="J31" s="41" t="s">
        <v>427</v>
      </c>
      <c r="K31" s="55">
        <v>5181.3999999999996</v>
      </c>
      <c r="L31" s="54">
        <v>30237.8</v>
      </c>
      <c r="M31" s="40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4">
        <f>K33</f>
        <v>1522.4</v>
      </c>
      <c r="L32" s="54">
        <f t="shared" ref="L32:M32" si="4">L33</f>
        <v>1584.3</v>
      </c>
      <c r="M32" s="40">
        <f t="shared" si="4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4">
        <f>K34+K35+K36+K37</f>
        <v>1522.4</v>
      </c>
      <c r="L33" s="54">
        <f t="shared" ref="L33:M33" si="5">L34+L35+L36+L37</f>
        <v>1584.3</v>
      </c>
      <c r="M33" s="40">
        <f t="shared" si="5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5">
        <v>703.7</v>
      </c>
      <c r="L34" s="55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1" t="s">
        <v>320</v>
      </c>
      <c r="K35" s="55">
        <v>4.4000000000000004</v>
      </c>
      <c r="L35" s="55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5">
        <v>925.7</v>
      </c>
      <c r="L36" s="55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5">
        <v>-111.4</v>
      </c>
      <c r="L37" s="55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5">
        <f>K44+K46+K39</f>
        <v>15991.400000000001</v>
      </c>
      <c r="L38" s="55">
        <f t="shared" ref="L38:M38" si="6">L44+L46+L39</f>
        <v>20204.5</v>
      </c>
      <c r="M38" s="18">
        <f t="shared" si="6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5">
        <f>K40+K42</f>
        <v>11979.6</v>
      </c>
      <c r="L39" s="55">
        <f t="shared" ref="L39:M39" si="7">L40+L42</f>
        <v>19760</v>
      </c>
      <c r="M39" s="18">
        <f t="shared" si="7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5">
        <f>K41</f>
        <v>6650.3</v>
      </c>
      <c r="L40" s="55">
        <f t="shared" ref="L40:M40" si="8">L41</f>
        <v>9360</v>
      </c>
      <c r="M40" s="18">
        <f t="shared" si="8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5">
        <v>6650.3</v>
      </c>
      <c r="L41" s="55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5">
        <f>K43</f>
        <v>5329.3</v>
      </c>
      <c r="L42" s="55">
        <f t="shared" ref="L42:M42" si="9">L43</f>
        <v>10400</v>
      </c>
      <c r="M42" s="18">
        <f t="shared" si="9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440</v>
      </c>
      <c r="K43" s="55">
        <v>5329.3</v>
      </c>
      <c r="L43" s="55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5">
        <f>K45</f>
        <v>1928.9</v>
      </c>
      <c r="L44" s="55">
        <f t="shared" ref="L44:M44" si="10">L45</f>
        <v>0</v>
      </c>
      <c r="M44" s="18">
        <f t="shared" si="10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5">
        <v>1928.9</v>
      </c>
      <c r="L45" s="55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5">
        <f>K47</f>
        <v>2082.9</v>
      </c>
      <c r="L46" s="55">
        <f t="shared" ref="L46:M46" si="11">L47</f>
        <v>444.5</v>
      </c>
      <c r="M46" s="18">
        <f t="shared" si="11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5">
        <v>2082.9</v>
      </c>
      <c r="L47" s="55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2" t="s">
        <v>62</v>
      </c>
      <c r="C48" s="42">
        <v>1</v>
      </c>
      <c r="D48" s="42" t="s">
        <v>188</v>
      </c>
      <c r="E48" s="42" t="s">
        <v>174</v>
      </c>
      <c r="F48" s="42" t="s">
        <v>66</v>
      </c>
      <c r="G48" s="42" t="s">
        <v>174</v>
      </c>
      <c r="H48" s="42" t="s">
        <v>336</v>
      </c>
      <c r="I48" s="42" t="s">
        <v>66</v>
      </c>
      <c r="J48" s="19" t="s">
        <v>264</v>
      </c>
      <c r="K48" s="55">
        <f>K49+K51</f>
        <v>4051.2</v>
      </c>
      <c r="L48" s="55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5">
        <f>K50</f>
        <v>1043</v>
      </c>
      <c r="L49" s="55">
        <f t="shared" ref="L49:M49" si="12">L50</f>
        <v>2000</v>
      </c>
      <c r="M49" s="18">
        <f t="shared" si="12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5">
        <v>1043</v>
      </c>
      <c r="L50" s="55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5">
        <f>K52+K53</f>
        <v>3008.2</v>
      </c>
      <c r="L51" s="55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4">
        <v>2644.2</v>
      </c>
      <c r="L52" s="54">
        <v>1875</v>
      </c>
      <c r="M52" s="40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4">
        <v>364</v>
      </c>
      <c r="L53" s="54">
        <v>378</v>
      </c>
      <c r="M53" s="40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346</v>
      </c>
      <c r="K54" s="55">
        <f>K55+K56</f>
        <v>1733.5</v>
      </c>
      <c r="L54" s="55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4">
        <v>1466.3</v>
      </c>
      <c r="L55" s="54">
        <v>1392.2</v>
      </c>
      <c r="M55" s="40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4">
        <f t="shared" ref="K56:M56" si="13">K57</f>
        <v>267.2</v>
      </c>
      <c r="L56" s="54">
        <f t="shared" si="13"/>
        <v>224</v>
      </c>
      <c r="M56" s="40">
        <f t="shared" si="13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1" t="s">
        <v>321</v>
      </c>
      <c r="K57" s="55">
        <v>267.2</v>
      </c>
      <c r="L57" s="55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4">
        <f t="shared" ref="K58:M58" si="14">K59+K69+K72</f>
        <v>90972.5</v>
      </c>
      <c r="L58" s="54">
        <f t="shared" si="14"/>
        <v>55053.7</v>
      </c>
      <c r="M58" s="40">
        <f t="shared" si="14"/>
        <v>56438.2</v>
      </c>
      <c r="N58" s="12"/>
      <c r="O58" s="12"/>
      <c r="P58" s="12"/>
      <c r="Q58" s="12"/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1" t="s">
        <v>19</v>
      </c>
      <c r="K59" s="54">
        <f t="shared" ref="K59:M59" si="15">K60+K62+K64+K67</f>
        <v>70016.599999999991</v>
      </c>
      <c r="L59" s="54">
        <f t="shared" si="15"/>
        <v>31979.899999999998</v>
      </c>
      <c r="M59" s="40">
        <f t="shared" si="15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54">
        <f>K61</f>
        <v>31834.7</v>
      </c>
      <c r="L60" s="54">
        <f t="shared" ref="L60:M60" si="16">L61</f>
        <v>27263.200000000001</v>
      </c>
      <c r="M60" s="40">
        <f t="shared" si="16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1" t="s">
        <v>22</v>
      </c>
      <c r="K61" s="55">
        <v>31834.7</v>
      </c>
      <c r="L61" s="55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1" t="s">
        <v>312</v>
      </c>
      <c r="K62" s="55">
        <f>K63</f>
        <v>35700.6</v>
      </c>
      <c r="L62" s="55">
        <f t="shared" ref="L62:M62" si="17">L63</f>
        <v>2443.1</v>
      </c>
      <c r="M62" s="18">
        <f t="shared" si="17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5">
        <v>35700.6</v>
      </c>
      <c r="L63" s="55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54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1" t="s">
        <v>313</v>
      </c>
      <c r="K64" s="54">
        <f t="shared" ref="K64:M64" si="18">K66+K65</f>
        <v>1706.9</v>
      </c>
      <c r="L64" s="54">
        <f t="shared" si="18"/>
        <v>400.5</v>
      </c>
      <c r="M64" s="40">
        <f t="shared" si="18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4">
        <v>196.9</v>
      </c>
      <c r="L65" s="54">
        <v>200.5</v>
      </c>
      <c r="M65" s="40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5">
        <v>1510</v>
      </c>
      <c r="L66" s="55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449</v>
      </c>
      <c r="K67" s="55">
        <f>K68</f>
        <v>774.4</v>
      </c>
      <c r="L67" s="55">
        <f t="shared" ref="L67:M67" si="19">L68</f>
        <v>1873.1</v>
      </c>
      <c r="M67" s="18">
        <f t="shared" si="19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449</v>
      </c>
      <c r="K68" s="55">
        <v>774.4</v>
      </c>
      <c r="L68" s="55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4">
        <f>K70</f>
        <v>0</v>
      </c>
      <c r="L69" s="54">
        <f t="shared" ref="L69:M70" si="20">L70</f>
        <v>0.2</v>
      </c>
      <c r="M69" s="54">
        <f t="shared" si="20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4">
        <f>K71</f>
        <v>0</v>
      </c>
      <c r="L70" s="54">
        <f t="shared" si="20"/>
        <v>0.2</v>
      </c>
      <c r="M70" s="54">
        <f t="shared" si="20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5">
        <v>0</v>
      </c>
      <c r="L71" s="55">
        <v>0.2</v>
      </c>
      <c r="M71" s="55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5">
        <f>K73</f>
        <v>20955.900000000001</v>
      </c>
      <c r="L72" s="55">
        <f t="shared" ref="L72:M72" si="21">L73</f>
        <v>23073.599999999999</v>
      </c>
      <c r="M72" s="18">
        <f t="shared" si="21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5">
        <v>20955.900000000001</v>
      </c>
      <c r="L73" s="55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4">
        <f>K75</f>
        <v>11289.6</v>
      </c>
      <c r="L74" s="54">
        <f t="shared" ref="L74:M74" si="22">L75</f>
        <v>5300</v>
      </c>
      <c r="M74" s="40">
        <f t="shared" si="22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4">
        <f>K76+K77+K78</f>
        <v>11289.6</v>
      </c>
      <c r="L75" s="54">
        <f t="shared" ref="L75:M75" si="23">L76+L77+L78</f>
        <v>5300</v>
      </c>
      <c r="M75" s="40">
        <f t="shared" si="23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5">
        <v>4300</v>
      </c>
      <c r="L76" s="54">
        <v>900</v>
      </c>
      <c r="M76" s="40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5">
        <v>2242</v>
      </c>
      <c r="L77" s="54">
        <v>480</v>
      </c>
      <c r="M77" s="40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344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5">
        <f>K79+K80</f>
        <v>4747.6000000000004</v>
      </c>
      <c r="L78" s="55">
        <f t="shared" ref="L78:M78" si="24">L79+L80</f>
        <v>3920</v>
      </c>
      <c r="M78" s="18">
        <f t="shared" si="24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423</v>
      </c>
      <c r="K79" s="55">
        <v>4516</v>
      </c>
      <c r="L79" s="55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424</v>
      </c>
      <c r="K80" s="55">
        <v>231.6</v>
      </c>
      <c r="L80" s="55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4">
        <f>K82+K85</f>
        <v>11057.3</v>
      </c>
      <c r="L81" s="54">
        <f t="shared" ref="L81:M81" si="25">L82+L85</f>
        <v>7489.4</v>
      </c>
      <c r="M81" s="40">
        <f t="shared" si="25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4">
        <f>K83+K84</f>
        <v>6651.4</v>
      </c>
      <c r="L82" s="54">
        <f t="shared" ref="L82:M82" si="26">L83+L84</f>
        <v>7489.4</v>
      </c>
      <c r="M82" s="40">
        <f t="shared" si="26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5">
        <v>4971.3999999999996</v>
      </c>
      <c r="L83" s="55">
        <v>5111.3999999999996</v>
      </c>
      <c r="M83" s="18">
        <v>5161.3999999999996</v>
      </c>
      <c r="N83" s="8"/>
      <c r="O83" s="8"/>
    </row>
    <row r="84" spans="1:15" s="5" customFormat="1" ht="69.75" customHeight="1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5">
        <v>1680</v>
      </c>
      <c r="L84" s="54">
        <v>2378</v>
      </c>
      <c r="M84" s="40">
        <v>2428</v>
      </c>
      <c r="N84" s="8"/>
      <c r="O84" s="8"/>
    </row>
    <row r="85" spans="1:15" s="56" customFormat="1" ht="42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5">
        <f>K86+K88</f>
        <v>4405.8999999999996</v>
      </c>
      <c r="L85" s="55">
        <f t="shared" ref="L85:M85" si="27">L86</f>
        <v>0</v>
      </c>
      <c r="M85" s="18">
        <f t="shared" si="27"/>
        <v>0</v>
      </c>
    </row>
    <row r="86" spans="1:15" s="56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5">
        <f>K87</f>
        <v>65.3</v>
      </c>
      <c r="L86" s="55">
        <f t="shared" ref="L86:M86" si="28">L87</f>
        <v>0</v>
      </c>
      <c r="M86" s="18">
        <f t="shared" si="28"/>
        <v>0</v>
      </c>
    </row>
    <row r="87" spans="1:15" s="56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5">
        <v>65.3</v>
      </c>
      <c r="L87" s="54">
        <v>0</v>
      </c>
      <c r="M87" s="40">
        <v>0</v>
      </c>
    </row>
    <row r="88" spans="1:15" s="58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4">
        <f>SUM(K89:K91)</f>
        <v>4340.5999999999995</v>
      </c>
      <c r="L88" s="54"/>
      <c r="M88" s="40"/>
      <c r="N88" s="57"/>
      <c r="O88" s="57"/>
    </row>
    <row r="89" spans="1:15" s="58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5">
        <v>4326.3999999999996</v>
      </c>
      <c r="L89" s="55">
        <v>0</v>
      </c>
      <c r="M89" s="40">
        <v>0</v>
      </c>
      <c r="N89" s="57"/>
      <c r="O89" s="57"/>
    </row>
    <row r="90" spans="1:15" s="58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5">
        <v>1.7</v>
      </c>
      <c r="L90" s="55">
        <v>0</v>
      </c>
      <c r="M90" s="40">
        <v>0</v>
      </c>
      <c r="N90" s="57"/>
      <c r="O90" s="57"/>
    </row>
    <row r="91" spans="1:15" s="58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5">
        <v>12.5</v>
      </c>
      <c r="L91" s="55">
        <v>0</v>
      </c>
      <c r="M91" s="40">
        <v>0</v>
      </c>
      <c r="N91" s="57"/>
      <c r="O91" s="57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4">
        <f>K93+K97+K95</f>
        <v>24180</v>
      </c>
      <c r="L92" s="54">
        <f t="shared" ref="L92:M92" si="29">L93+L97+L95</f>
        <v>18110</v>
      </c>
      <c r="M92" s="40">
        <f t="shared" si="29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5">
        <f>K94</f>
        <v>22000</v>
      </c>
      <c r="L93" s="55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5">
        <v>22000</v>
      </c>
      <c r="L94" s="55">
        <v>18000</v>
      </c>
      <c r="M94" s="18">
        <v>18000</v>
      </c>
      <c r="N94" s="8"/>
      <c r="O94" s="8"/>
    </row>
    <row r="95" spans="1:15" s="1" customFormat="1" ht="123" customHeight="1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5">
        <f>K96</f>
        <v>230</v>
      </c>
      <c r="L95" s="55">
        <f t="shared" ref="L95:M95" si="30">L96</f>
        <v>10</v>
      </c>
      <c r="M95" s="18">
        <f t="shared" si="30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5">
        <v>230</v>
      </c>
      <c r="L96" s="55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4">
        <f>K98+K100</f>
        <v>1950</v>
      </c>
      <c r="L97" s="54">
        <f>L98+L100</f>
        <v>100</v>
      </c>
      <c r="M97" s="40">
        <f>M98+M100</f>
        <v>100</v>
      </c>
      <c r="N97" s="8"/>
      <c r="O97" s="8"/>
    </row>
    <row r="98" spans="1:15" s="1" customFormat="1" ht="69.75" customHeight="1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4">
        <f>K99</f>
        <v>1400</v>
      </c>
      <c r="L98" s="54">
        <f>L99</f>
        <v>50</v>
      </c>
      <c r="M98" s="40">
        <f>M99</f>
        <v>50</v>
      </c>
      <c r="N98" s="8"/>
      <c r="O98" s="8"/>
    </row>
    <row r="99" spans="1:15" s="1" customFormat="1" ht="100.5" customHeight="1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5">
        <v>1400</v>
      </c>
      <c r="L99" s="55">
        <v>50</v>
      </c>
      <c r="M99" s="18">
        <v>50</v>
      </c>
      <c r="N99" s="8"/>
      <c r="O99" s="8"/>
    </row>
    <row r="100" spans="1:15" s="1" customFormat="1" ht="82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4">
        <f>K101</f>
        <v>550</v>
      </c>
      <c r="L100" s="54">
        <f>L101</f>
        <v>50</v>
      </c>
      <c r="M100" s="40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5">
        <v>550</v>
      </c>
      <c r="L101" s="55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5">
        <f>K103</f>
        <v>48.1</v>
      </c>
      <c r="L102" s="55">
        <f t="shared" ref="L102:M102" si="31">L103</f>
        <v>48</v>
      </c>
      <c r="M102" s="18">
        <f t="shared" si="31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5">
        <f>K104</f>
        <v>48.1</v>
      </c>
      <c r="L103" s="55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5">
        <v>48.1</v>
      </c>
      <c r="L104" s="55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7" t="s">
        <v>262</v>
      </c>
      <c r="K105" s="55">
        <f>K106+K129+K131+K138+K144</f>
        <v>4011.4</v>
      </c>
      <c r="L105" s="55">
        <f t="shared" ref="L105:M105" si="32">L106+L129+L131+L138+L144</f>
        <v>1364.6</v>
      </c>
      <c r="M105" s="55">
        <f t="shared" si="32"/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5">
        <f>K107+K110+K113+K116+K118+K120+K122+K124+K126</f>
        <v>422.6</v>
      </c>
      <c r="L106" s="55">
        <f t="shared" ref="L106:M106" si="33">L107+L110+L113+L116+L118+L120+L122+L124+L126</f>
        <v>273.5</v>
      </c>
      <c r="M106" s="55">
        <f t="shared" si="33"/>
        <v>319</v>
      </c>
      <c r="N106" s="12"/>
      <c r="O106" s="6"/>
    </row>
    <row r="107" spans="1:15" s="1" customFormat="1" ht="123" x14ac:dyDescent="0.35">
      <c r="A107" s="15" t="s">
        <v>151</v>
      </c>
      <c r="B107" s="15" t="s">
        <v>54</v>
      </c>
      <c r="C107" s="15" t="s">
        <v>57</v>
      </c>
      <c r="D107" s="15" t="s">
        <v>164</v>
      </c>
      <c r="E107" s="15" t="s">
        <v>67</v>
      </c>
      <c r="F107" s="15" t="s">
        <v>172</v>
      </c>
      <c r="G107" s="15" t="s">
        <v>67</v>
      </c>
      <c r="H107" s="15" t="s">
        <v>245</v>
      </c>
      <c r="I107" s="16">
        <v>140</v>
      </c>
      <c r="J107" s="17" t="s">
        <v>250</v>
      </c>
      <c r="K107" s="55">
        <f>K108+K109</f>
        <v>5.0999999999999996</v>
      </c>
      <c r="L107" s="55">
        <f t="shared" ref="L107:M107" si="34">L108+L109</f>
        <v>2</v>
      </c>
      <c r="M107" s="55">
        <f t="shared" si="34"/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210</v>
      </c>
      <c r="C108" s="15" t="s">
        <v>65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336</v>
      </c>
      <c r="I108" s="16">
        <v>140</v>
      </c>
      <c r="J108" s="17" t="s">
        <v>250</v>
      </c>
      <c r="K108" s="18">
        <v>3</v>
      </c>
      <c r="L108" s="18">
        <v>2</v>
      </c>
      <c r="M108" s="18">
        <v>2</v>
      </c>
      <c r="N108" s="12"/>
      <c r="O108" s="6"/>
    </row>
    <row r="109" spans="1:15" s="1" customFormat="1" ht="128.25" customHeight="1" x14ac:dyDescent="0.35">
      <c r="A109" s="15" t="s">
        <v>41</v>
      </c>
      <c r="B109" s="15" t="s">
        <v>238</v>
      </c>
      <c r="C109" s="15" t="s">
        <v>57</v>
      </c>
      <c r="D109" s="15" t="s">
        <v>164</v>
      </c>
      <c r="E109" s="15" t="s">
        <v>67</v>
      </c>
      <c r="F109" s="15" t="s">
        <v>150</v>
      </c>
      <c r="G109" s="15" t="s">
        <v>67</v>
      </c>
      <c r="H109" s="15" t="s">
        <v>245</v>
      </c>
      <c r="I109" s="16">
        <v>140</v>
      </c>
      <c r="J109" s="17" t="s">
        <v>250</v>
      </c>
      <c r="K109" s="18">
        <v>2.1</v>
      </c>
      <c r="L109" s="18">
        <v>0</v>
      </c>
      <c r="M109" s="18">
        <v>0</v>
      </c>
      <c r="N109" s="12"/>
      <c r="O109" s="6"/>
    </row>
    <row r="110" spans="1:15" s="1" customFormat="1" ht="123" x14ac:dyDescent="0.35">
      <c r="A110" s="15" t="s">
        <v>133</v>
      </c>
      <c r="B110" s="15" t="s">
        <v>66</v>
      </c>
      <c r="C110" s="15" t="s">
        <v>65</v>
      </c>
      <c r="D110" s="15" t="s">
        <v>164</v>
      </c>
      <c r="E110" s="15" t="s">
        <v>67</v>
      </c>
      <c r="F110" s="15" t="s">
        <v>235</v>
      </c>
      <c r="G110" s="15" t="s">
        <v>67</v>
      </c>
      <c r="H110" s="15" t="s">
        <v>336</v>
      </c>
      <c r="I110" s="16">
        <v>140</v>
      </c>
      <c r="J110" s="17" t="s">
        <v>283</v>
      </c>
      <c r="K110" s="18">
        <f>K111+K112</f>
        <v>73.600000000000009</v>
      </c>
      <c r="L110" s="18">
        <f t="shared" ref="L110:M110" si="35">L111+L112</f>
        <v>25</v>
      </c>
      <c r="M110" s="18">
        <f t="shared" si="35"/>
        <v>25</v>
      </c>
      <c r="N110" s="12"/>
      <c r="O110" s="6"/>
    </row>
    <row r="111" spans="1:15" s="1" customFormat="1" ht="153.75" x14ac:dyDescent="0.35">
      <c r="A111" s="15" t="s">
        <v>73</v>
      </c>
      <c r="B111" s="15" t="s">
        <v>210</v>
      </c>
      <c r="C111" s="15" t="s">
        <v>57</v>
      </c>
      <c r="D111" s="15" t="s">
        <v>164</v>
      </c>
      <c r="E111" s="15" t="s">
        <v>67</v>
      </c>
      <c r="F111" s="15" t="s">
        <v>207</v>
      </c>
      <c r="G111" s="15" t="s">
        <v>67</v>
      </c>
      <c r="H111" s="15" t="s">
        <v>245</v>
      </c>
      <c r="I111" s="16">
        <v>140</v>
      </c>
      <c r="J111" s="17" t="s">
        <v>29</v>
      </c>
      <c r="K111" s="18">
        <v>4.4000000000000004</v>
      </c>
      <c r="L111" s="18">
        <v>0</v>
      </c>
      <c r="M111" s="18">
        <v>0</v>
      </c>
      <c r="N111" s="12"/>
      <c r="O111" s="6"/>
    </row>
    <row r="112" spans="1:15" s="1" customFormat="1" ht="159" customHeight="1" x14ac:dyDescent="0.35">
      <c r="A112" s="15" t="s">
        <v>144</v>
      </c>
      <c r="B112" s="15" t="s">
        <v>238</v>
      </c>
      <c r="C112" s="15" t="s">
        <v>65</v>
      </c>
      <c r="D112" s="15" t="s">
        <v>164</v>
      </c>
      <c r="E112" s="15" t="s">
        <v>67</v>
      </c>
      <c r="F112" s="15" t="s">
        <v>207</v>
      </c>
      <c r="G112" s="15" t="s">
        <v>67</v>
      </c>
      <c r="H112" s="15" t="s">
        <v>336</v>
      </c>
      <c r="I112" s="16">
        <v>141</v>
      </c>
      <c r="J112" s="17" t="s">
        <v>29</v>
      </c>
      <c r="K112" s="18">
        <v>69.2</v>
      </c>
      <c r="L112" s="18">
        <v>25</v>
      </c>
      <c r="M112" s="18">
        <v>25</v>
      </c>
      <c r="N112" s="12"/>
      <c r="O112" s="6"/>
    </row>
    <row r="113" spans="1:15" s="1" customFormat="1" ht="111" customHeight="1" x14ac:dyDescent="0.35">
      <c r="A113" s="15" t="s">
        <v>215</v>
      </c>
      <c r="B113" s="15" t="s">
        <v>54</v>
      </c>
      <c r="C113" s="15" t="s">
        <v>57</v>
      </c>
      <c r="D113" s="15" t="s">
        <v>164</v>
      </c>
      <c r="E113" s="15" t="s">
        <v>67</v>
      </c>
      <c r="F113" s="15" t="s">
        <v>59</v>
      </c>
      <c r="G113" s="15" t="s">
        <v>67</v>
      </c>
      <c r="H113" s="15" t="s">
        <v>245</v>
      </c>
      <c r="I113" s="16">
        <v>140</v>
      </c>
      <c r="J113" s="17" t="s">
        <v>363</v>
      </c>
      <c r="K113" s="18">
        <f>K114+K115</f>
        <v>43.099999999999994</v>
      </c>
      <c r="L113" s="18">
        <f t="shared" ref="L113:M113" si="36">L114+L115</f>
        <v>0</v>
      </c>
      <c r="M113" s="18">
        <f t="shared" si="36"/>
        <v>0</v>
      </c>
      <c r="N113" s="12"/>
      <c r="O113" s="6"/>
    </row>
    <row r="114" spans="1:15" s="1" customFormat="1" ht="132" customHeight="1" x14ac:dyDescent="0.35">
      <c r="A114" s="15" t="s">
        <v>195</v>
      </c>
      <c r="B114" s="15" t="s">
        <v>238</v>
      </c>
      <c r="C114" s="15" t="s">
        <v>57</v>
      </c>
      <c r="D114" s="15" t="s">
        <v>164</v>
      </c>
      <c r="E114" s="15" t="s">
        <v>67</v>
      </c>
      <c r="F114" s="15" t="s">
        <v>364</v>
      </c>
      <c r="G114" s="15" t="s">
        <v>67</v>
      </c>
      <c r="H114" s="15" t="s">
        <v>245</v>
      </c>
      <c r="I114" s="16">
        <v>140</v>
      </c>
      <c r="J114" s="17" t="s">
        <v>365</v>
      </c>
      <c r="K114" s="18">
        <v>0.3</v>
      </c>
      <c r="L114" s="18">
        <v>0</v>
      </c>
      <c r="M114" s="18">
        <v>0</v>
      </c>
      <c r="N114" s="12"/>
      <c r="O114" s="6"/>
    </row>
    <row r="115" spans="1:15" s="1" customFormat="1" ht="104.25" customHeight="1" x14ac:dyDescent="0.35">
      <c r="A115" s="15" t="s">
        <v>220</v>
      </c>
      <c r="B115" s="15" t="s">
        <v>89</v>
      </c>
      <c r="C115" s="15" t="s">
        <v>57</v>
      </c>
      <c r="D115" s="15" t="s">
        <v>164</v>
      </c>
      <c r="E115" s="15" t="s">
        <v>67</v>
      </c>
      <c r="F115" s="15" t="s">
        <v>366</v>
      </c>
      <c r="G115" s="15" t="s">
        <v>67</v>
      </c>
      <c r="H115" s="15" t="s">
        <v>245</v>
      </c>
      <c r="I115" s="16">
        <v>140</v>
      </c>
      <c r="J115" s="17" t="s">
        <v>367</v>
      </c>
      <c r="K115" s="18">
        <v>42.8</v>
      </c>
      <c r="L115" s="18">
        <v>0</v>
      </c>
      <c r="M115" s="18">
        <v>0</v>
      </c>
      <c r="N115" s="12"/>
      <c r="O115" s="6"/>
    </row>
    <row r="116" spans="1:15" s="1" customFormat="1" ht="127.5" customHeight="1" x14ac:dyDescent="0.35">
      <c r="A116" s="15" t="s">
        <v>218</v>
      </c>
      <c r="B116" s="15" t="s">
        <v>66</v>
      </c>
      <c r="C116" s="15" t="s">
        <v>65</v>
      </c>
      <c r="D116" s="15" t="s">
        <v>164</v>
      </c>
      <c r="E116" s="15" t="s">
        <v>67</v>
      </c>
      <c r="F116" s="15" t="s">
        <v>357</v>
      </c>
      <c r="G116" s="15" t="s">
        <v>67</v>
      </c>
      <c r="H116" s="15" t="s">
        <v>336</v>
      </c>
      <c r="I116" s="16">
        <v>140</v>
      </c>
      <c r="J116" s="19" t="s">
        <v>369</v>
      </c>
      <c r="K116" s="18">
        <f>K117</f>
        <v>177.8</v>
      </c>
      <c r="L116" s="18">
        <f t="shared" ref="L116:M116" si="37">L117</f>
        <v>45</v>
      </c>
      <c r="M116" s="18">
        <f t="shared" si="37"/>
        <v>50</v>
      </c>
      <c r="N116" s="12"/>
      <c r="O116" s="6"/>
    </row>
    <row r="117" spans="1:15" s="1" customFormat="1" ht="127.5" customHeight="1" x14ac:dyDescent="0.35">
      <c r="A117" s="15" t="s">
        <v>222</v>
      </c>
      <c r="B117" s="15" t="s">
        <v>238</v>
      </c>
      <c r="C117" s="15" t="s">
        <v>65</v>
      </c>
      <c r="D117" s="15" t="s">
        <v>164</v>
      </c>
      <c r="E117" s="15" t="s">
        <v>67</v>
      </c>
      <c r="F117" s="15" t="s">
        <v>239</v>
      </c>
      <c r="G117" s="15" t="s">
        <v>67</v>
      </c>
      <c r="H117" s="15" t="s">
        <v>336</v>
      </c>
      <c r="I117" s="16">
        <v>140</v>
      </c>
      <c r="J117" s="19" t="s">
        <v>369</v>
      </c>
      <c r="K117" s="18">
        <v>177.8</v>
      </c>
      <c r="L117" s="18">
        <v>45</v>
      </c>
      <c r="M117" s="18">
        <v>50</v>
      </c>
      <c r="N117" s="12"/>
      <c r="O117" s="6"/>
    </row>
    <row r="118" spans="1:15" s="1" customFormat="1" ht="108.75" customHeight="1" x14ac:dyDescent="0.35">
      <c r="A118" s="15" t="s">
        <v>224</v>
      </c>
      <c r="B118" s="15" t="s">
        <v>66</v>
      </c>
      <c r="C118" s="15" t="s">
        <v>65</v>
      </c>
      <c r="D118" s="15" t="s">
        <v>164</v>
      </c>
      <c r="E118" s="15" t="s">
        <v>67</v>
      </c>
      <c r="F118" s="15" t="s">
        <v>179</v>
      </c>
      <c r="G118" s="15" t="s">
        <v>67</v>
      </c>
      <c r="H118" s="15" t="s">
        <v>336</v>
      </c>
      <c r="I118" s="16">
        <v>140</v>
      </c>
      <c r="J118" s="19" t="s">
        <v>330</v>
      </c>
      <c r="K118" s="18">
        <f>K119</f>
        <v>10</v>
      </c>
      <c r="L118" s="18">
        <f t="shared" ref="L118:M118" si="38">L119</f>
        <v>30</v>
      </c>
      <c r="M118" s="18">
        <f t="shared" si="38"/>
        <v>40</v>
      </c>
      <c r="N118" s="12"/>
      <c r="O118" s="6"/>
    </row>
    <row r="119" spans="1:15" s="1" customFormat="1" ht="135.75" customHeight="1" x14ac:dyDescent="0.35">
      <c r="A119" s="15" t="s">
        <v>217</v>
      </c>
      <c r="B119" s="15" t="s">
        <v>238</v>
      </c>
      <c r="C119" s="15" t="s">
        <v>65</v>
      </c>
      <c r="D119" s="15" t="s">
        <v>164</v>
      </c>
      <c r="E119" s="15" t="s">
        <v>67</v>
      </c>
      <c r="F119" s="15" t="s">
        <v>233</v>
      </c>
      <c r="G119" s="15" t="s">
        <v>67</v>
      </c>
      <c r="H119" s="15" t="s">
        <v>336</v>
      </c>
      <c r="I119" s="16">
        <v>140</v>
      </c>
      <c r="J119" s="19" t="s">
        <v>329</v>
      </c>
      <c r="K119" s="18">
        <v>10</v>
      </c>
      <c r="L119" s="18">
        <v>30</v>
      </c>
      <c r="M119" s="18">
        <v>40</v>
      </c>
      <c r="N119" s="12"/>
      <c r="O119" s="6"/>
    </row>
    <row r="120" spans="1:15" s="1" customFormat="1" ht="102.75" customHeight="1" x14ac:dyDescent="0.35">
      <c r="A120" s="15" t="s">
        <v>49</v>
      </c>
      <c r="B120" s="15" t="s">
        <v>66</v>
      </c>
      <c r="C120" s="15" t="s">
        <v>65</v>
      </c>
      <c r="D120" s="15" t="s">
        <v>164</v>
      </c>
      <c r="E120" s="15" t="s">
        <v>67</v>
      </c>
      <c r="F120" s="15" t="s">
        <v>197</v>
      </c>
      <c r="G120" s="15" t="s">
        <v>67</v>
      </c>
      <c r="H120" s="15" t="s">
        <v>336</v>
      </c>
      <c r="I120" s="16">
        <v>140</v>
      </c>
      <c r="J120" s="19" t="s">
        <v>275</v>
      </c>
      <c r="K120" s="18">
        <f>K121</f>
        <v>23.3</v>
      </c>
      <c r="L120" s="18">
        <f t="shared" ref="L120:M120" si="39">L121</f>
        <v>16.5</v>
      </c>
      <c r="M120" s="18">
        <f t="shared" si="39"/>
        <v>17</v>
      </c>
      <c r="N120" s="12"/>
      <c r="O120" s="6"/>
    </row>
    <row r="121" spans="1:15" s="1" customFormat="1" ht="157.5" customHeight="1" x14ac:dyDescent="0.35">
      <c r="A121" s="15" t="s">
        <v>86</v>
      </c>
      <c r="B121" s="15" t="s">
        <v>238</v>
      </c>
      <c r="C121" s="15" t="s">
        <v>65</v>
      </c>
      <c r="D121" s="15" t="s">
        <v>164</v>
      </c>
      <c r="E121" s="15" t="s">
        <v>67</v>
      </c>
      <c r="F121" s="15" t="s">
        <v>236</v>
      </c>
      <c r="G121" s="15" t="s">
        <v>67</v>
      </c>
      <c r="H121" s="15" t="s">
        <v>336</v>
      </c>
      <c r="I121" s="16">
        <v>140</v>
      </c>
      <c r="J121" s="19" t="s">
        <v>331</v>
      </c>
      <c r="K121" s="18">
        <v>23.3</v>
      </c>
      <c r="L121" s="18">
        <v>16.5</v>
      </c>
      <c r="M121" s="18">
        <v>17</v>
      </c>
      <c r="N121" s="12"/>
      <c r="O121" s="6"/>
    </row>
    <row r="122" spans="1:15" s="1" customFormat="1" ht="98.25" customHeight="1" x14ac:dyDescent="0.35">
      <c r="A122" s="15" t="s">
        <v>43</v>
      </c>
      <c r="B122" s="15" t="s">
        <v>54</v>
      </c>
      <c r="C122" s="15" t="s">
        <v>57</v>
      </c>
      <c r="D122" s="15" t="s">
        <v>164</v>
      </c>
      <c r="E122" s="15" t="s">
        <v>67</v>
      </c>
      <c r="F122" s="15" t="s">
        <v>372</v>
      </c>
      <c r="G122" s="15" t="s">
        <v>67</v>
      </c>
      <c r="H122" s="15" t="s">
        <v>245</v>
      </c>
      <c r="I122" s="16">
        <v>140</v>
      </c>
      <c r="J122" s="19" t="s">
        <v>373</v>
      </c>
      <c r="K122" s="18">
        <f>K123</f>
        <v>3.5</v>
      </c>
      <c r="L122" s="18">
        <f t="shared" ref="L122:M122" si="40">L123</f>
        <v>0</v>
      </c>
      <c r="M122" s="18">
        <f t="shared" si="40"/>
        <v>0</v>
      </c>
      <c r="N122" s="12"/>
      <c r="O122" s="6"/>
    </row>
    <row r="123" spans="1:15" s="1" customFormat="1" ht="132.75" customHeight="1" x14ac:dyDescent="0.35">
      <c r="A123" s="15" t="s">
        <v>50</v>
      </c>
      <c r="B123" s="15" t="s">
        <v>238</v>
      </c>
      <c r="C123" s="15" t="s">
        <v>57</v>
      </c>
      <c r="D123" s="15" t="s">
        <v>164</v>
      </c>
      <c r="E123" s="15" t="s">
        <v>67</v>
      </c>
      <c r="F123" s="15" t="s">
        <v>370</v>
      </c>
      <c r="G123" s="15" t="s">
        <v>67</v>
      </c>
      <c r="H123" s="15" t="s">
        <v>245</v>
      </c>
      <c r="I123" s="16">
        <v>140</v>
      </c>
      <c r="J123" s="19" t="s">
        <v>371</v>
      </c>
      <c r="K123" s="18">
        <v>3.5</v>
      </c>
      <c r="L123" s="18">
        <v>0</v>
      </c>
      <c r="M123" s="18">
        <v>0</v>
      </c>
      <c r="N123" s="12"/>
      <c r="O123" s="6"/>
    </row>
    <row r="124" spans="1:15" s="1" customFormat="1" ht="97.5" customHeight="1" x14ac:dyDescent="0.35">
      <c r="A124" s="15" t="s">
        <v>52</v>
      </c>
      <c r="B124" s="15" t="s">
        <v>66</v>
      </c>
      <c r="C124" s="15" t="s">
        <v>65</v>
      </c>
      <c r="D124" s="15" t="s">
        <v>164</v>
      </c>
      <c r="E124" s="15" t="s">
        <v>67</v>
      </c>
      <c r="F124" s="15" t="s">
        <v>231</v>
      </c>
      <c r="G124" s="15" t="s">
        <v>67</v>
      </c>
      <c r="H124" s="15" t="s">
        <v>336</v>
      </c>
      <c r="I124" s="16">
        <v>140</v>
      </c>
      <c r="J124" s="19" t="s">
        <v>318</v>
      </c>
      <c r="K124" s="18">
        <f>K125</f>
        <v>38</v>
      </c>
      <c r="L124" s="18">
        <f t="shared" ref="L124:M124" si="41">L125</f>
        <v>110</v>
      </c>
      <c r="M124" s="18">
        <f t="shared" si="41"/>
        <v>130</v>
      </c>
      <c r="N124" s="12"/>
      <c r="O124" s="6"/>
    </row>
    <row r="125" spans="1:15" s="1" customFormat="1" ht="126" customHeight="1" x14ac:dyDescent="0.35">
      <c r="A125" s="15" t="s">
        <v>40</v>
      </c>
      <c r="B125" s="15" t="s">
        <v>238</v>
      </c>
      <c r="C125" s="15" t="s">
        <v>65</v>
      </c>
      <c r="D125" s="15" t="s">
        <v>164</v>
      </c>
      <c r="E125" s="15" t="s">
        <v>67</v>
      </c>
      <c r="F125" s="15" t="s">
        <v>237</v>
      </c>
      <c r="G125" s="15" t="s">
        <v>67</v>
      </c>
      <c r="H125" s="15" t="s">
        <v>336</v>
      </c>
      <c r="I125" s="16">
        <v>140</v>
      </c>
      <c r="J125" s="19" t="s">
        <v>254</v>
      </c>
      <c r="K125" s="18">
        <v>38</v>
      </c>
      <c r="L125" s="18">
        <v>110</v>
      </c>
      <c r="M125" s="18">
        <v>130</v>
      </c>
      <c r="N125" s="12"/>
      <c r="O125" s="6"/>
    </row>
    <row r="126" spans="1:15" s="1" customFormat="1" ht="104.25" customHeight="1" x14ac:dyDescent="0.35">
      <c r="A126" s="15" t="s">
        <v>223</v>
      </c>
      <c r="B126" s="15" t="s">
        <v>66</v>
      </c>
      <c r="C126" s="15" t="s">
        <v>65</v>
      </c>
      <c r="D126" s="15" t="s">
        <v>164</v>
      </c>
      <c r="E126" s="15" t="s">
        <v>67</v>
      </c>
      <c r="F126" s="15" t="s">
        <v>441</v>
      </c>
      <c r="G126" s="15" t="s">
        <v>67</v>
      </c>
      <c r="H126" s="15" t="s">
        <v>336</v>
      </c>
      <c r="I126" s="16">
        <v>140</v>
      </c>
      <c r="J126" s="19" t="s">
        <v>332</v>
      </c>
      <c r="K126" s="18">
        <f>K127+K128</f>
        <v>48.199999999999996</v>
      </c>
      <c r="L126" s="18">
        <f t="shared" ref="L126:M126" si="42">L127+L128</f>
        <v>45</v>
      </c>
      <c r="M126" s="18">
        <f t="shared" si="42"/>
        <v>55</v>
      </c>
      <c r="N126" s="12"/>
      <c r="O126" s="6"/>
    </row>
    <row r="127" spans="1:15" s="1" customFormat="1" ht="132" customHeight="1" x14ac:dyDescent="0.35">
      <c r="A127" s="15" t="s">
        <v>219</v>
      </c>
      <c r="B127" s="15" t="s">
        <v>210</v>
      </c>
      <c r="C127" s="15" t="s">
        <v>65</v>
      </c>
      <c r="D127" s="15" t="s">
        <v>164</v>
      </c>
      <c r="E127" s="15" t="s">
        <v>67</v>
      </c>
      <c r="F127" s="15" t="s">
        <v>203</v>
      </c>
      <c r="G127" s="15" t="s">
        <v>67</v>
      </c>
      <c r="H127" s="15" t="s">
        <v>336</v>
      </c>
      <c r="I127" s="16">
        <v>140</v>
      </c>
      <c r="J127" s="19" t="s">
        <v>30</v>
      </c>
      <c r="K127" s="18">
        <v>2.4</v>
      </c>
      <c r="L127" s="18">
        <v>15</v>
      </c>
      <c r="M127" s="18">
        <v>20</v>
      </c>
      <c r="N127" s="12"/>
      <c r="O127" s="6"/>
    </row>
    <row r="128" spans="1:15" s="1" customFormat="1" ht="132" customHeight="1" x14ac:dyDescent="0.35">
      <c r="A128" s="15" t="s">
        <v>230</v>
      </c>
      <c r="B128" s="15" t="s">
        <v>238</v>
      </c>
      <c r="C128" s="15" t="s">
        <v>65</v>
      </c>
      <c r="D128" s="15" t="s">
        <v>164</v>
      </c>
      <c r="E128" s="15" t="s">
        <v>67</v>
      </c>
      <c r="F128" s="15" t="s">
        <v>203</v>
      </c>
      <c r="G128" s="15" t="s">
        <v>67</v>
      </c>
      <c r="H128" s="15" t="s">
        <v>336</v>
      </c>
      <c r="I128" s="16">
        <v>140</v>
      </c>
      <c r="J128" s="19" t="s">
        <v>30</v>
      </c>
      <c r="K128" s="18">
        <v>45.8</v>
      </c>
      <c r="L128" s="18">
        <v>30</v>
      </c>
      <c r="M128" s="18">
        <v>35</v>
      </c>
      <c r="N128" s="12"/>
      <c r="O128" s="6"/>
    </row>
    <row r="129" spans="1:15" s="1" customFormat="1" ht="64.5" customHeight="1" x14ac:dyDescent="0.35">
      <c r="A129" s="15" t="s">
        <v>221</v>
      </c>
      <c r="B129" s="15" t="s">
        <v>66</v>
      </c>
      <c r="C129" s="15" t="s">
        <v>65</v>
      </c>
      <c r="D129" s="15" t="s">
        <v>164</v>
      </c>
      <c r="E129" s="15" t="s">
        <v>170</v>
      </c>
      <c r="F129" s="15" t="s">
        <v>66</v>
      </c>
      <c r="G129" s="15" t="s">
        <v>174</v>
      </c>
      <c r="H129" s="15" t="s">
        <v>336</v>
      </c>
      <c r="I129" s="16">
        <v>140</v>
      </c>
      <c r="J129" s="19" t="s">
        <v>13</v>
      </c>
      <c r="K129" s="18">
        <f>K130</f>
        <v>56.9</v>
      </c>
      <c r="L129" s="18">
        <f t="shared" ref="L129:M129" si="43">L130</f>
        <v>56.9</v>
      </c>
      <c r="M129" s="18">
        <f t="shared" si="43"/>
        <v>56.9</v>
      </c>
      <c r="N129" s="6"/>
      <c r="O129" s="6"/>
    </row>
    <row r="130" spans="1:15" s="1" customFormat="1" ht="69" customHeight="1" x14ac:dyDescent="0.35">
      <c r="A130" s="15" t="s">
        <v>45</v>
      </c>
      <c r="B130" s="15" t="s">
        <v>89</v>
      </c>
      <c r="C130" s="15" t="s">
        <v>65</v>
      </c>
      <c r="D130" s="15" t="s">
        <v>164</v>
      </c>
      <c r="E130" s="15" t="s">
        <v>170</v>
      </c>
      <c r="F130" s="15" t="s">
        <v>183</v>
      </c>
      <c r="G130" s="15" t="s">
        <v>170</v>
      </c>
      <c r="H130" s="15" t="s">
        <v>336</v>
      </c>
      <c r="I130" s="16">
        <v>140</v>
      </c>
      <c r="J130" s="19" t="s">
        <v>13</v>
      </c>
      <c r="K130" s="18">
        <v>56.9</v>
      </c>
      <c r="L130" s="18">
        <v>56.9</v>
      </c>
      <c r="M130" s="18">
        <v>56.9</v>
      </c>
      <c r="N130" s="6"/>
      <c r="O130" s="6"/>
    </row>
    <row r="131" spans="1:15" s="2" customFormat="1" ht="95.25" customHeight="1" x14ac:dyDescent="0.35">
      <c r="A131" s="15" t="s">
        <v>61</v>
      </c>
      <c r="B131" s="15" t="s">
        <v>66</v>
      </c>
      <c r="C131" s="15" t="s">
        <v>65</v>
      </c>
      <c r="D131" s="15" t="s">
        <v>164</v>
      </c>
      <c r="E131" s="15" t="s">
        <v>176</v>
      </c>
      <c r="F131" s="15" t="s">
        <v>66</v>
      </c>
      <c r="G131" s="15" t="s">
        <v>174</v>
      </c>
      <c r="H131" s="15" t="s">
        <v>336</v>
      </c>
      <c r="I131" s="15" t="s">
        <v>179</v>
      </c>
      <c r="J131" s="17" t="s">
        <v>430</v>
      </c>
      <c r="K131" s="18">
        <f>K132+K136</f>
        <v>2019.3</v>
      </c>
      <c r="L131" s="18">
        <f t="shared" ref="L131:M131" si="44">L132+L136</f>
        <v>432.2</v>
      </c>
      <c r="M131" s="18">
        <f t="shared" si="44"/>
        <v>432.2</v>
      </c>
      <c r="N131" s="8"/>
      <c r="O131" s="8"/>
    </row>
    <row r="132" spans="1:15" s="2" customFormat="1" ht="102" customHeight="1" x14ac:dyDescent="0.35">
      <c r="A132" s="15" t="s">
        <v>42</v>
      </c>
      <c r="B132" s="15" t="s">
        <v>89</v>
      </c>
      <c r="C132" s="15" t="s">
        <v>65</v>
      </c>
      <c r="D132" s="15" t="s">
        <v>164</v>
      </c>
      <c r="E132" s="15" t="s">
        <v>176</v>
      </c>
      <c r="F132" s="15" t="s">
        <v>192</v>
      </c>
      <c r="G132" s="15" t="s">
        <v>69</v>
      </c>
      <c r="H132" s="15" t="s">
        <v>336</v>
      </c>
      <c r="I132" s="15" t="s">
        <v>179</v>
      </c>
      <c r="J132" s="17" t="s">
        <v>429</v>
      </c>
      <c r="K132" s="18">
        <f>K133+K134+K135</f>
        <v>1973.7</v>
      </c>
      <c r="L132" s="18">
        <f t="shared" ref="L132:M132" si="45">L133+L134+L135</f>
        <v>432.2</v>
      </c>
      <c r="M132" s="18">
        <f t="shared" si="45"/>
        <v>432.2</v>
      </c>
      <c r="N132" s="8"/>
      <c r="O132" s="8"/>
    </row>
    <row r="133" spans="1:15" s="5" customFormat="1" ht="105" customHeight="1" x14ac:dyDescent="0.35">
      <c r="A133" s="15" t="s">
        <v>44</v>
      </c>
      <c r="B133" s="15" t="s">
        <v>89</v>
      </c>
      <c r="C133" s="15" t="s">
        <v>65</v>
      </c>
      <c r="D133" s="15" t="s">
        <v>164</v>
      </c>
      <c r="E133" s="15" t="s">
        <v>176</v>
      </c>
      <c r="F133" s="15" t="s">
        <v>192</v>
      </c>
      <c r="G133" s="15" t="s">
        <v>69</v>
      </c>
      <c r="H133" s="15" t="s">
        <v>335</v>
      </c>
      <c r="I133" s="15" t="s">
        <v>179</v>
      </c>
      <c r="J133" s="17" t="s">
        <v>429</v>
      </c>
      <c r="K133" s="18">
        <v>1929.9</v>
      </c>
      <c r="L133" s="18">
        <v>432.2</v>
      </c>
      <c r="M133" s="18">
        <v>432.2</v>
      </c>
      <c r="N133" s="8"/>
      <c r="O133" s="8"/>
    </row>
    <row r="134" spans="1:15" s="5" customFormat="1" ht="102.75" customHeight="1" x14ac:dyDescent="0.35">
      <c r="A134" s="15" t="s">
        <v>46</v>
      </c>
      <c r="B134" s="15" t="s">
        <v>428</v>
      </c>
      <c r="C134" s="15" t="s">
        <v>57</v>
      </c>
      <c r="D134" s="15" t="s">
        <v>164</v>
      </c>
      <c r="E134" s="15" t="s">
        <v>176</v>
      </c>
      <c r="F134" s="15" t="s">
        <v>192</v>
      </c>
      <c r="G134" s="15" t="s">
        <v>34</v>
      </c>
      <c r="H134" s="15" t="s">
        <v>245</v>
      </c>
      <c r="I134" s="15" t="s">
        <v>179</v>
      </c>
      <c r="J134" s="17" t="s">
        <v>429</v>
      </c>
      <c r="K134" s="18">
        <v>40.5</v>
      </c>
      <c r="L134" s="18">
        <v>0</v>
      </c>
      <c r="M134" s="18">
        <v>0</v>
      </c>
      <c r="N134" s="8"/>
      <c r="O134" s="8"/>
    </row>
    <row r="135" spans="1:15" s="5" customFormat="1" ht="102.75" customHeight="1" x14ac:dyDescent="0.35">
      <c r="A135" s="15" t="s">
        <v>47</v>
      </c>
      <c r="B135" s="15" t="s">
        <v>180</v>
      </c>
      <c r="C135" s="15" t="s">
        <v>57</v>
      </c>
      <c r="D135" s="15" t="s">
        <v>164</v>
      </c>
      <c r="E135" s="15" t="s">
        <v>176</v>
      </c>
      <c r="F135" s="15" t="s">
        <v>192</v>
      </c>
      <c r="G135" s="15" t="s">
        <v>34</v>
      </c>
      <c r="H135" s="15" t="s">
        <v>245</v>
      </c>
      <c r="I135" s="15" t="s">
        <v>179</v>
      </c>
      <c r="J135" s="17" t="s">
        <v>429</v>
      </c>
      <c r="K135" s="18">
        <v>3.3</v>
      </c>
      <c r="L135" s="18">
        <v>0</v>
      </c>
      <c r="M135" s="18">
        <v>0</v>
      </c>
      <c r="N135" s="8"/>
      <c r="O135" s="8"/>
    </row>
    <row r="136" spans="1:15" s="5" customFormat="1" ht="129.75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176</v>
      </c>
      <c r="F136" s="15" t="s">
        <v>374</v>
      </c>
      <c r="G136" s="15" t="s">
        <v>34</v>
      </c>
      <c r="H136" s="15" t="s">
        <v>245</v>
      </c>
      <c r="I136" s="15" t="s">
        <v>179</v>
      </c>
      <c r="J136" s="17" t="s">
        <v>450</v>
      </c>
      <c r="K136" s="18">
        <f>K137</f>
        <v>45.6</v>
      </c>
      <c r="L136" s="18">
        <f t="shared" ref="L136:M136" si="46">L137</f>
        <v>0</v>
      </c>
      <c r="M136" s="18">
        <f t="shared" si="46"/>
        <v>0</v>
      </c>
      <c r="N136" s="8"/>
      <c r="O136" s="8"/>
    </row>
    <row r="137" spans="1:15" s="5" customFormat="1" ht="106.5" customHeight="1" x14ac:dyDescent="0.35">
      <c r="A137" s="15" t="s">
        <v>196</v>
      </c>
      <c r="B137" s="15" t="s">
        <v>89</v>
      </c>
      <c r="C137" s="15" t="s">
        <v>57</v>
      </c>
      <c r="D137" s="15" t="s">
        <v>164</v>
      </c>
      <c r="E137" s="15" t="s">
        <v>176</v>
      </c>
      <c r="F137" s="15" t="s">
        <v>374</v>
      </c>
      <c r="G137" s="15" t="s">
        <v>34</v>
      </c>
      <c r="H137" s="15" t="s">
        <v>335</v>
      </c>
      <c r="I137" s="15" t="s">
        <v>179</v>
      </c>
      <c r="J137" s="17" t="s">
        <v>451</v>
      </c>
      <c r="K137" s="18">
        <v>45.6</v>
      </c>
      <c r="L137" s="18">
        <v>0</v>
      </c>
      <c r="M137" s="18">
        <v>0</v>
      </c>
      <c r="N137" s="8"/>
      <c r="O137" s="8"/>
    </row>
    <row r="138" spans="1:15" s="5" customFormat="1" ht="130.5" customHeight="1" x14ac:dyDescent="0.35">
      <c r="A138" s="15" t="s">
        <v>226</v>
      </c>
      <c r="B138" s="15" t="s">
        <v>54</v>
      </c>
      <c r="C138" s="15" t="s">
        <v>57</v>
      </c>
      <c r="D138" s="15" t="s">
        <v>164</v>
      </c>
      <c r="E138" s="15" t="s">
        <v>110</v>
      </c>
      <c r="F138" s="15" t="s">
        <v>54</v>
      </c>
      <c r="G138" s="15" t="s">
        <v>34</v>
      </c>
      <c r="H138" s="15" t="s">
        <v>245</v>
      </c>
      <c r="I138" s="15" t="s">
        <v>179</v>
      </c>
      <c r="J138" s="17" t="s">
        <v>411</v>
      </c>
      <c r="K138" s="18">
        <f>K139+K141</f>
        <v>254.6</v>
      </c>
      <c r="L138" s="18">
        <f t="shared" ref="L138:M138" si="47">L139+L141</f>
        <v>0</v>
      </c>
      <c r="M138" s="18">
        <f t="shared" si="47"/>
        <v>0</v>
      </c>
      <c r="N138" s="8"/>
      <c r="O138" s="8"/>
    </row>
    <row r="139" spans="1:15" s="5" customFormat="1" ht="126" customHeight="1" x14ac:dyDescent="0.35">
      <c r="A139" s="15" t="s">
        <v>212</v>
      </c>
      <c r="B139" s="15" t="s">
        <v>54</v>
      </c>
      <c r="C139" s="15" t="s">
        <v>57</v>
      </c>
      <c r="D139" s="15" t="s">
        <v>164</v>
      </c>
      <c r="E139" s="15" t="s">
        <v>110</v>
      </c>
      <c r="F139" s="15" t="s">
        <v>175</v>
      </c>
      <c r="G139" s="15" t="s">
        <v>34</v>
      </c>
      <c r="H139" s="15" t="s">
        <v>245</v>
      </c>
      <c r="I139" s="15" t="s">
        <v>179</v>
      </c>
      <c r="J139" s="17" t="s">
        <v>411</v>
      </c>
      <c r="K139" s="18">
        <f>K140</f>
        <v>14.8</v>
      </c>
      <c r="L139" s="18">
        <f t="shared" ref="L139:M139" si="48">L140</f>
        <v>0</v>
      </c>
      <c r="M139" s="18">
        <f t="shared" si="48"/>
        <v>0</v>
      </c>
      <c r="N139" s="8"/>
      <c r="O139" s="8"/>
    </row>
    <row r="140" spans="1:15" s="5" customFormat="1" ht="109.5" customHeight="1" x14ac:dyDescent="0.35">
      <c r="A140" s="15" t="s">
        <v>228</v>
      </c>
      <c r="B140" s="15" t="s">
        <v>89</v>
      </c>
      <c r="C140" s="15" t="s">
        <v>57</v>
      </c>
      <c r="D140" s="15" t="s">
        <v>164</v>
      </c>
      <c r="E140" s="15" t="s">
        <v>110</v>
      </c>
      <c r="F140" s="15" t="s">
        <v>378</v>
      </c>
      <c r="G140" s="15" t="s">
        <v>34</v>
      </c>
      <c r="H140" s="15" t="s">
        <v>245</v>
      </c>
      <c r="I140" s="15" t="s">
        <v>179</v>
      </c>
      <c r="J140" s="17" t="s">
        <v>410</v>
      </c>
      <c r="K140" s="18">
        <v>14.8</v>
      </c>
      <c r="L140" s="18">
        <v>0</v>
      </c>
      <c r="M140" s="18">
        <v>0</v>
      </c>
      <c r="N140" s="8"/>
      <c r="O140" s="8"/>
    </row>
    <row r="141" spans="1:15" s="5" customFormat="1" ht="105" customHeight="1" x14ac:dyDescent="0.35">
      <c r="A141" s="15" t="s">
        <v>35</v>
      </c>
      <c r="B141" s="15" t="s">
        <v>54</v>
      </c>
      <c r="C141" s="15" t="s">
        <v>57</v>
      </c>
      <c r="D141" s="15" t="s">
        <v>164</v>
      </c>
      <c r="E141" s="15" t="s">
        <v>110</v>
      </c>
      <c r="F141" s="15" t="s">
        <v>35</v>
      </c>
      <c r="G141" s="15" t="s">
        <v>34</v>
      </c>
      <c r="H141" s="15" t="s">
        <v>245</v>
      </c>
      <c r="I141" s="15" t="s">
        <v>179</v>
      </c>
      <c r="J141" s="17" t="s">
        <v>375</v>
      </c>
      <c r="K141" s="18">
        <f>K142+K143</f>
        <v>239.79999999999998</v>
      </c>
      <c r="L141" s="18">
        <f t="shared" ref="L141:M141" si="49">L142+L143</f>
        <v>0</v>
      </c>
      <c r="M141" s="18">
        <f t="shared" si="49"/>
        <v>0</v>
      </c>
      <c r="N141" s="8"/>
      <c r="O141" s="8"/>
    </row>
    <row r="142" spans="1:15" s="5" customFormat="1" ht="198" customHeight="1" x14ac:dyDescent="0.35">
      <c r="A142" s="15" t="s">
        <v>393</v>
      </c>
      <c r="B142" s="15" t="s">
        <v>98</v>
      </c>
      <c r="C142" s="15" t="s">
        <v>57</v>
      </c>
      <c r="D142" s="15" t="s">
        <v>164</v>
      </c>
      <c r="E142" s="15" t="s">
        <v>110</v>
      </c>
      <c r="F142" s="15" t="s">
        <v>368</v>
      </c>
      <c r="G142" s="15" t="s">
        <v>34</v>
      </c>
      <c r="H142" s="15" t="s">
        <v>408</v>
      </c>
      <c r="I142" s="15" t="s">
        <v>179</v>
      </c>
      <c r="J142" s="17" t="s">
        <v>376</v>
      </c>
      <c r="K142" s="18">
        <v>7.2</v>
      </c>
      <c r="L142" s="18">
        <v>0</v>
      </c>
      <c r="M142" s="18">
        <v>0</v>
      </c>
      <c r="N142" s="8"/>
      <c r="O142" s="8"/>
    </row>
    <row r="143" spans="1:15" s="5" customFormat="1" ht="198" customHeight="1" x14ac:dyDescent="0.35">
      <c r="A143" s="15" t="s">
        <v>394</v>
      </c>
      <c r="B143" s="15" t="s">
        <v>409</v>
      </c>
      <c r="C143" s="15" t="s">
        <v>57</v>
      </c>
      <c r="D143" s="15" t="s">
        <v>164</v>
      </c>
      <c r="E143" s="15" t="s">
        <v>110</v>
      </c>
      <c r="F143" s="15" t="s">
        <v>368</v>
      </c>
      <c r="G143" s="15" t="s">
        <v>34</v>
      </c>
      <c r="H143" s="15" t="s">
        <v>408</v>
      </c>
      <c r="I143" s="15" t="s">
        <v>179</v>
      </c>
      <c r="J143" s="17" t="s">
        <v>376</v>
      </c>
      <c r="K143" s="18">
        <v>232.6</v>
      </c>
      <c r="L143" s="18">
        <v>0</v>
      </c>
      <c r="M143" s="18">
        <v>0</v>
      </c>
      <c r="N143" s="8"/>
      <c r="O143" s="8"/>
    </row>
    <row r="144" spans="1:15" s="5" customFormat="1" ht="37.5" customHeight="1" x14ac:dyDescent="0.35">
      <c r="A144" s="15" t="s">
        <v>368</v>
      </c>
      <c r="B144" s="15" t="s">
        <v>66</v>
      </c>
      <c r="C144" s="15" t="s">
        <v>65</v>
      </c>
      <c r="D144" s="15" t="s">
        <v>164</v>
      </c>
      <c r="E144" s="15" t="s">
        <v>193</v>
      </c>
      <c r="F144" s="15" t="s">
        <v>66</v>
      </c>
      <c r="G144" s="15" t="s">
        <v>174</v>
      </c>
      <c r="H144" s="15" t="s">
        <v>336</v>
      </c>
      <c r="I144" s="15" t="s">
        <v>179</v>
      </c>
      <c r="J144" s="17" t="s">
        <v>377</v>
      </c>
      <c r="K144" s="18">
        <f>K145+K148</f>
        <v>1258</v>
      </c>
      <c r="L144" s="18">
        <f t="shared" ref="L144:M144" si="50">L145+L148</f>
        <v>602</v>
      </c>
      <c r="M144" s="18">
        <f t="shared" si="50"/>
        <v>602</v>
      </c>
      <c r="N144" s="8"/>
      <c r="O144" s="57"/>
    </row>
    <row r="145" spans="1:15" s="5" customFormat="1" ht="130.5" customHeight="1" x14ac:dyDescent="0.35">
      <c r="A145" s="15" t="s">
        <v>395</v>
      </c>
      <c r="B145" s="15" t="s">
        <v>378</v>
      </c>
      <c r="C145" s="15" t="s">
        <v>57</v>
      </c>
      <c r="D145" s="15" t="s">
        <v>164</v>
      </c>
      <c r="E145" s="15" t="s">
        <v>32</v>
      </c>
      <c r="F145" s="15" t="s">
        <v>172</v>
      </c>
      <c r="G145" s="15" t="s">
        <v>67</v>
      </c>
      <c r="H145" s="15" t="s">
        <v>245</v>
      </c>
      <c r="I145" s="15" t="s">
        <v>179</v>
      </c>
      <c r="J145" s="17" t="s">
        <v>379</v>
      </c>
      <c r="K145" s="18">
        <f>K147+K146</f>
        <v>556</v>
      </c>
      <c r="L145" s="18">
        <f t="shared" ref="L145:M145" si="51">L147+L146</f>
        <v>0</v>
      </c>
      <c r="M145" s="18">
        <f t="shared" si="51"/>
        <v>0</v>
      </c>
      <c r="N145" s="8"/>
      <c r="O145" s="8"/>
    </row>
    <row r="146" spans="1:15" s="5" customFormat="1" ht="130.5" customHeight="1" x14ac:dyDescent="0.35">
      <c r="A146" s="15" t="s">
        <v>396</v>
      </c>
      <c r="B146" s="15" t="s">
        <v>431</v>
      </c>
      <c r="C146" s="15" t="s">
        <v>57</v>
      </c>
      <c r="D146" s="15" t="s">
        <v>164</v>
      </c>
      <c r="E146" s="15" t="s">
        <v>32</v>
      </c>
      <c r="F146" s="15" t="s">
        <v>172</v>
      </c>
      <c r="G146" s="15" t="s">
        <v>67</v>
      </c>
      <c r="H146" s="15" t="s">
        <v>245</v>
      </c>
      <c r="I146" s="15" t="s">
        <v>179</v>
      </c>
      <c r="J146" s="17" t="s">
        <v>379</v>
      </c>
      <c r="K146" s="18">
        <v>73</v>
      </c>
      <c r="L146" s="18">
        <v>0</v>
      </c>
      <c r="M146" s="18">
        <v>0</v>
      </c>
      <c r="N146" s="8"/>
      <c r="O146" s="8"/>
    </row>
    <row r="147" spans="1:15" s="5" customFormat="1" ht="138.75" customHeight="1" x14ac:dyDescent="0.35">
      <c r="A147" s="15" t="s">
        <v>397</v>
      </c>
      <c r="B147" s="15" t="s">
        <v>378</v>
      </c>
      <c r="C147" s="15" t="s">
        <v>57</v>
      </c>
      <c r="D147" s="15" t="s">
        <v>164</v>
      </c>
      <c r="E147" s="15" t="s">
        <v>32</v>
      </c>
      <c r="F147" s="15" t="s">
        <v>172</v>
      </c>
      <c r="G147" s="15" t="s">
        <v>67</v>
      </c>
      <c r="H147" s="15" t="s">
        <v>245</v>
      </c>
      <c r="I147" s="15" t="s">
        <v>179</v>
      </c>
      <c r="J147" s="17" t="s">
        <v>379</v>
      </c>
      <c r="K147" s="18">
        <v>483</v>
      </c>
      <c r="L147" s="18">
        <v>0</v>
      </c>
      <c r="M147" s="18">
        <v>0</v>
      </c>
      <c r="N147" s="8"/>
      <c r="O147" s="8"/>
    </row>
    <row r="148" spans="1:15" s="5" customFormat="1" ht="97.5" customHeight="1" x14ac:dyDescent="0.35">
      <c r="A148" s="15" t="s">
        <v>152</v>
      </c>
      <c r="B148" s="15" t="s">
        <v>54</v>
      </c>
      <c r="C148" s="15" t="s">
        <v>57</v>
      </c>
      <c r="D148" s="15" t="s">
        <v>164</v>
      </c>
      <c r="E148" s="15" t="s">
        <v>32</v>
      </c>
      <c r="F148" s="15" t="s">
        <v>235</v>
      </c>
      <c r="G148" s="15" t="s">
        <v>67</v>
      </c>
      <c r="H148" s="15" t="s">
        <v>245</v>
      </c>
      <c r="I148" s="15" t="s">
        <v>179</v>
      </c>
      <c r="J148" s="19" t="s">
        <v>26</v>
      </c>
      <c r="K148" s="18">
        <f>K149</f>
        <v>702</v>
      </c>
      <c r="L148" s="18">
        <f t="shared" ref="L148:M148" si="52">L149</f>
        <v>602</v>
      </c>
      <c r="M148" s="18">
        <f t="shared" si="52"/>
        <v>602</v>
      </c>
      <c r="N148" s="8"/>
      <c r="O148" s="8"/>
    </row>
    <row r="149" spans="1:15" s="5" customFormat="1" ht="96" customHeight="1" x14ac:dyDescent="0.35">
      <c r="A149" s="15" t="s">
        <v>159</v>
      </c>
      <c r="B149" s="15" t="s">
        <v>89</v>
      </c>
      <c r="C149" s="15" t="s">
        <v>65</v>
      </c>
      <c r="D149" s="15" t="s">
        <v>164</v>
      </c>
      <c r="E149" s="15" t="s">
        <v>193</v>
      </c>
      <c r="F149" s="15" t="s">
        <v>208</v>
      </c>
      <c r="G149" s="15" t="s">
        <v>67</v>
      </c>
      <c r="H149" s="15" t="s">
        <v>336</v>
      </c>
      <c r="I149" s="15" t="s">
        <v>179</v>
      </c>
      <c r="J149" s="19" t="s">
        <v>26</v>
      </c>
      <c r="K149" s="18">
        <v>702</v>
      </c>
      <c r="L149" s="18">
        <v>602</v>
      </c>
      <c r="M149" s="18">
        <v>602</v>
      </c>
      <c r="N149" s="8"/>
      <c r="O149" s="8"/>
    </row>
    <row r="150" spans="1:15" s="5" customFormat="1" ht="30.75" x14ac:dyDescent="0.35">
      <c r="A150" s="15" t="s">
        <v>139</v>
      </c>
      <c r="B150" s="15" t="s">
        <v>89</v>
      </c>
      <c r="C150" s="15" t="s">
        <v>57</v>
      </c>
      <c r="D150" s="15" t="s">
        <v>129</v>
      </c>
      <c r="E150" s="15" t="s">
        <v>166</v>
      </c>
      <c r="F150" s="15" t="s">
        <v>54</v>
      </c>
      <c r="G150" s="15" t="s">
        <v>174</v>
      </c>
      <c r="H150" s="15" t="s">
        <v>245</v>
      </c>
      <c r="I150" s="15" t="s">
        <v>53</v>
      </c>
      <c r="J150" s="62" t="s">
        <v>432</v>
      </c>
      <c r="K150" s="18">
        <f>K151</f>
        <v>58.4</v>
      </c>
      <c r="L150" s="18">
        <f t="shared" ref="L150:M150" si="53">L151</f>
        <v>0</v>
      </c>
      <c r="M150" s="18">
        <f t="shared" si="53"/>
        <v>0</v>
      </c>
      <c r="N150" s="8"/>
      <c r="O150" s="8"/>
    </row>
    <row r="151" spans="1:15" s="5" customFormat="1" ht="30.75" x14ac:dyDescent="0.35">
      <c r="A151" s="15" t="s">
        <v>190</v>
      </c>
      <c r="B151" s="15" t="s">
        <v>89</v>
      </c>
      <c r="C151" s="15" t="s">
        <v>57</v>
      </c>
      <c r="D151" s="15" t="s">
        <v>129</v>
      </c>
      <c r="E151" s="15" t="s">
        <v>166</v>
      </c>
      <c r="F151" s="15" t="s">
        <v>175</v>
      </c>
      <c r="G151" s="15" t="s">
        <v>34</v>
      </c>
      <c r="H151" s="15" t="s">
        <v>245</v>
      </c>
      <c r="I151" s="15" t="s">
        <v>53</v>
      </c>
      <c r="J151" s="62" t="s">
        <v>433</v>
      </c>
      <c r="K151" s="18">
        <f>K152</f>
        <v>58.4</v>
      </c>
      <c r="L151" s="18">
        <f t="shared" ref="L151:M151" si="54">L152</f>
        <v>0</v>
      </c>
      <c r="M151" s="18">
        <f t="shared" si="54"/>
        <v>0</v>
      </c>
      <c r="N151" s="8"/>
      <c r="O151" s="8"/>
    </row>
    <row r="152" spans="1:15" s="5" customFormat="1" ht="92.25" x14ac:dyDescent="0.35">
      <c r="A152" s="15" t="s">
        <v>143</v>
      </c>
      <c r="B152" s="15" t="s">
        <v>89</v>
      </c>
      <c r="C152" s="15" t="s">
        <v>57</v>
      </c>
      <c r="D152" s="15" t="s">
        <v>129</v>
      </c>
      <c r="E152" s="15" t="s">
        <v>166</v>
      </c>
      <c r="F152" s="15" t="s">
        <v>175</v>
      </c>
      <c r="G152" s="15" t="s">
        <v>34</v>
      </c>
      <c r="H152" s="15" t="s">
        <v>335</v>
      </c>
      <c r="I152" s="15" t="s">
        <v>53</v>
      </c>
      <c r="J152" s="62" t="s">
        <v>434</v>
      </c>
      <c r="K152" s="18">
        <v>58.4</v>
      </c>
      <c r="L152" s="18">
        <v>0</v>
      </c>
      <c r="M152" s="18">
        <v>0</v>
      </c>
      <c r="N152" s="8"/>
      <c r="O152" s="8"/>
    </row>
    <row r="153" spans="1:15" s="2" customFormat="1" ht="40.5" customHeight="1" x14ac:dyDescent="0.35">
      <c r="A153" s="15" t="s">
        <v>160</v>
      </c>
      <c r="B153" s="15" t="s">
        <v>66</v>
      </c>
      <c r="C153" s="15" t="s">
        <v>169</v>
      </c>
      <c r="D153" s="15" t="s">
        <v>174</v>
      </c>
      <c r="E153" s="15" t="s">
        <v>174</v>
      </c>
      <c r="F153" s="15" t="s">
        <v>66</v>
      </c>
      <c r="G153" s="15" t="s">
        <v>174</v>
      </c>
      <c r="H153" s="15" t="s">
        <v>336</v>
      </c>
      <c r="I153" s="15" t="s">
        <v>66</v>
      </c>
      <c r="J153" s="19" t="s">
        <v>341</v>
      </c>
      <c r="K153" s="18">
        <f>K154+K193+K190+K186</f>
        <v>531370.30000000005</v>
      </c>
      <c r="L153" s="18">
        <f>L154+L193+L190+L186</f>
        <v>467523.60000000003</v>
      </c>
      <c r="M153" s="18">
        <f>M154+M193+M190+M186</f>
        <v>464613.40000000008</v>
      </c>
      <c r="N153" s="13"/>
      <c r="O153" s="8"/>
    </row>
    <row r="154" spans="1:15" s="2" customFormat="1" ht="67.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174</v>
      </c>
      <c r="F154" s="15" t="s">
        <v>66</v>
      </c>
      <c r="G154" s="15" t="s">
        <v>174</v>
      </c>
      <c r="H154" s="15" t="s">
        <v>336</v>
      </c>
      <c r="I154" s="15" t="s">
        <v>66</v>
      </c>
      <c r="J154" s="19" t="s">
        <v>249</v>
      </c>
      <c r="K154" s="18">
        <f>K155+K172+K183</f>
        <v>508317.4</v>
      </c>
      <c r="L154" s="18">
        <f>L155+L172+L183</f>
        <v>467523.60000000003</v>
      </c>
      <c r="M154" s="18">
        <f>M155+M172+M183</f>
        <v>464613.40000000008</v>
      </c>
      <c r="N154" s="8"/>
      <c r="O154" s="8"/>
    </row>
    <row r="155" spans="1:15" s="2" customFormat="1" ht="38.2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206</v>
      </c>
      <c r="G155" s="15" t="s">
        <v>174</v>
      </c>
      <c r="H155" s="15" t="s">
        <v>336</v>
      </c>
      <c r="I155" s="15" t="s">
        <v>197</v>
      </c>
      <c r="J155" s="19" t="s">
        <v>355</v>
      </c>
      <c r="K155" s="18">
        <f>K156+K158+K162+K170+K160+K166+K164+K168</f>
        <v>111484.5</v>
      </c>
      <c r="L155" s="18">
        <f t="shared" ref="L155:M155" si="55">L156+L158+L162+L170+L160+L166+L164+L168</f>
        <v>60513.8</v>
      </c>
      <c r="M155" s="18">
        <f t="shared" si="55"/>
        <v>57034.7</v>
      </c>
      <c r="N155" s="8"/>
      <c r="O155" s="8"/>
    </row>
    <row r="156" spans="1:15" s="5" customFormat="1" ht="128.2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206</v>
      </c>
      <c r="G156" s="15" t="s">
        <v>174</v>
      </c>
      <c r="H156" s="15" t="s">
        <v>336</v>
      </c>
      <c r="I156" s="15" t="s">
        <v>197</v>
      </c>
      <c r="J156" s="19" t="s">
        <v>0</v>
      </c>
      <c r="K156" s="18">
        <f t="shared" ref="K156:M156" si="56">K157</f>
        <v>5192</v>
      </c>
      <c r="L156" s="18">
        <f t="shared" si="56"/>
        <v>0</v>
      </c>
      <c r="M156" s="18">
        <f t="shared" si="56"/>
        <v>2495.6999999999998</v>
      </c>
      <c r="N156" s="8"/>
      <c r="O156" s="8"/>
    </row>
    <row r="157" spans="1:15" s="5" customFormat="1" ht="68.25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206</v>
      </c>
      <c r="G157" s="15" t="s">
        <v>69</v>
      </c>
      <c r="H157" s="15" t="s">
        <v>336</v>
      </c>
      <c r="I157" s="15" t="s">
        <v>197</v>
      </c>
      <c r="J157" s="19" t="s">
        <v>20</v>
      </c>
      <c r="K157" s="18">
        <v>5192</v>
      </c>
      <c r="L157" s="18">
        <v>0</v>
      </c>
      <c r="M157" s="18">
        <v>2495.6999999999998</v>
      </c>
      <c r="N157" s="8"/>
      <c r="O157" s="8"/>
    </row>
    <row r="158" spans="1:15" s="5" customFormat="1" ht="80.2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205</v>
      </c>
      <c r="G158" s="15" t="s">
        <v>174</v>
      </c>
      <c r="H158" s="15" t="s">
        <v>336</v>
      </c>
      <c r="I158" s="15" t="s">
        <v>197</v>
      </c>
      <c r="J158" s="19" t="s">
        <v>14</v>
      </c>
      <c r="K158" s="18">
        <f>K159</f>
        <v>0</v>
      </c>
      <c r="L158" s="18">
        <f t="shared" ref="L158:M158" si="57">L159</f>
        <v>2371.1999999999998</v>
      </c>
      <c r="M158" s="18">
        <f t="shared" si="57"/>
        <v>2435.5</v>
      </c>
      <c r="N158" s="8"/>
      <c r="O158" s="8"/>
    </row>
    <row r="159" spans="1:15" s="5" customFormat="1" ht="91.5" customHeight="1" x14ac:dyDescent="0.35">
      <c r="A159" s="15" t="s">
        <v>136</v>
      </c>
      <c r="B159" s="15" t="s">
        <v>88</v>
      </c>
      <c r="C159" s="15" t="s">
        <v>169</v>
      </c>
      <c r="D159" s="15" t="s">
        <v>170</v>
      </c>
      <c r="E159" s="15" t="s">
        <v>99</v>
      </c>
      <c r="F159" s="15" t="s">
        <v>205</v>
      </c>
      <c r="G159" s="15" t="s">
        <v>69</v>
      </c>
      <c r="H159" s="15" t="s">
        <v>336</v>
      </c>
      <c r="I159" s="15" t="s">
        <v>197</v>
      </c>
      <c r="J159" s="19" t="s">
        <v>21</v>
      </c>
      <c r="K159" s="18">
        <v>0</v>
      </c>
      <c r="L159" s="18">
        <v>2371.1999999999998</v>
      </c>
      <c r="M159" s="18">
        <v>2435.5</v>
      </c>
      <c r="N159" s="8"/>
      <c r="O159" s="8"/>
    </row>
    <row r="160" spans="1:15" s="5" customFormat="1" ht="68.2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99</v>
      </c>
      <c r="F160" s="15" t="s">
        <v>380</v>
      </c>
      <c r="G160" s="15" t="s">
        <v>174</v>
      </c>
      <c r="H160" s="15" t="s">
        <v>245</v>
      </c>
      <c r="I160" s="15" t="s">
        <v>53</v>
      </c>
      <c r="J160" s="19" t="s">
        <v>382</v>
      </c>
      <c r="K160" s="18">
        <f>K161</f>
        <v>0</v>
      </c>
      <c r="L160" s="18">
        <f t="shared" ref="L160:M160" si="58">L161</f>
        <v>3150</v>
      </c>
      <c r="M160" s="18">
        <f t="shared" si="58"/>
        <v>0</v>
      </c>
      <c r="N160" s="8"/>
      <c r="O160" s="8"/>
    </row>
    <row r="161" spans="1:16" s="5" customFormat="1" ht="71.25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99</v>
      </c>
      <c r="F161" s="15" t="s">
        <v>380</v>
      </c>
      <c r="G161" s="15" t="s">
        <v>34</v>
      </c>
      <c r="H161" s="15" t="s">
        <v>245</v>
      </c>
      <c r="I161" s="15" t="s">
        <v>53</v>
      </c>
      <c r="J161" s="19" t="s">
        <v>381</v>
      </c>
      <c r="K161" s="18">
        <v>0</v>
      </c>
      <c r="L161" s="18">
        <v>3150</v>
      </c>
      <c r="M161" s="18">
        <v>0</v>
      </c>
      <c r="N161" s="8"/>
      <c r="O161" s="8"/>
    </row>
    <row r="162" spans="1:16" s="2" customFormat="1" ht="91.5" customHeight="1" x14ac:dyDescent="0.35">
      <c r="A162" s="15" t="s">
        <v>398</v>
      </c>
      <c r="B162" s="15" t="s">
        <v>352</v>
      </c>
      <c r="C162" s="15" t="s">
        <v>348</v>
      </c>
      <c r="D162" s="15" t="s">
        <v>349</v>
      </c>
      <c r="E162" s="15" t="s">
        <v>350</v>
      </c>
      <c r="F162" s="15" t="s">
        <v>351</v>
      </c>
      <c r="G162" s="15" t="s">
        <v>174</v>
      </c>
      <c r="H162" s="15" t="s">
        <v>245</v>
      </c>
      <c r="I162" s="15" t="s">
        <v>53</v>
      </c>
      <c r="J162" s="19" t="s">
        <v>347</v>
      </c>
      <c r="K162" s="18">
        <f>K163</f>
        <v>13154.1</v>
      </c>
      <c r="L162" s="18">
        <f t="shared" ref="L162:M162" si="59">L163</f>
        <v>13133.3</v>
      </c>
      <c r="M162" s="18">
        <f t="shared" si="59"/>
        <v>12787.7</v>
      </c>
      <c r="N162" s="8"/>
      <c r="O162" s="8"/>
    </row>
    <row r="163" spans="1:16" s="5" customFormat="1" ht="99.75" customHeight="1" x14ac:dyDescent="0.35">
      <c r="A163" s="15" t="s">
        <v>399</v>
      </c>
      <c r="B163" s="15" t="s">
        <v>88</v>
      </c>
      <c r="C163" s="15" t="s">
        <v>169</v>
      </c>
      <c r="D163" s="15" t="s">
        <v>170</v>
      </c>
      <c r="E163" s="15" t="s">
        <v>99</v>
      </c>
      <c r="F163" s="15" t="s">
        <v>234</v>
      </c>
      <c r="G163" s="15" t="s">
        <v>69</v>
      </c>
      <c r="H163" s="15" t="s">
        <v>66</v>
      </c>
      <c r="I163" s="15" t="s">
        <v>197</v>
      </c>
      <c r="J163" s="19" t="s">
        <v>347</v>
      </c>
      <c r="K163" s="18">
        <v>13154.1</v>
      </c>
      <c r="L163" s="18">
        <v>13133.3</v>
      </c>
      <c r="M163" s="18">
        <v>12787.7</v>
      </c>
      <c r="N163" s="8"/>
      <c r="O163" s="8"/>
    </row>
    <row r="164" spans="1:16" s="5" customFormat="1" ht="99.7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99</v>
      </c>
      <c r="F164" s="15" t="s">
        <v>406</v>
      </c>
      <c r="G164" s="15" t="s">
        <v>34</v>
      </c>
      <c r="H164" s="15" t="s">
        <v>54</v>
      </c>
      <c r="I164" s="15" t="s">
        <v>53</v>
      </c>
      <c r="J164" s="19" t="s">
        <v>425</v>
      </c>
      <c r="K164" s="18">
        <f>K165</f>
        <v>289.3</v>
      </c>
      <c r="L164" s="18">
        <f t="shared" ref="L164:M164" si="60">L165</f>
        <v>3933.4</v>
      </c>
      <c r="M164" s="18">
        <f t="shared" si="60"/>
        <v>487.5</v>
      </c>
      <c r="N164" s="8"/>
      <c r="O164" s="8"/>
    </row>
    <row r="165" spans="1:16" s="5" customFormat="1" ht="99.75" customHeight="1" x14ac:dyDescent="0.35">
      <c r="A165" s="15" t="s">
        <v>400</v>
      </c>
      <c r="B165" s="15" t="s">
        <v>88</v>
      </c>
      <c r="C165" s="15" t="s">
        <v>169</v>
      </c>
      <c r="D165" s="15" t="s">
        <v>170</v>
      </c>
      <c r="E165" s="15" t="s">
        <v>99</v>
      </c>
      <c r="F165" s="15" t="s">
        <v>406</v>
      </c>
      <c r="G165" s="15" t="s">
        <v>34</v>
      </c>
      <c r="H165" s="15" t="s">
        <v>54</v>
      </c>
      <c r="I165" s="15" t="s">
        <v>53</v>
      </c>
      <c r="J165" s="19" t="s">
        <v>425</v>
      </c>
      <c r="K165" s="18">
        <v>289.3</v>
      </c>
      <c r="L165" s="18">
        <v>3933.4</v>
      </c>
      <c r="M165" s="18">
        <v>487.5</v>
      </c>
      <c r="N165" s="8"/>
      <c r="O165" s="8"/>
    </row>
    <row r="166" spans="1:16" s="5" customFormat="1" ht="63" customHeight="1" x14ac:dyDescent="0.35">
      <c r="A166" s="15" t="s">
        <v>401</v>
      </c>
      <c r="B166" s="15" t="s">
        <v>88</v>
      </c>
      <c r="C166" s="15" t="s">
        <v>169</v>
      </c>
      <c r="D166" s="15" t="s">
        <v>170</v>
      </c>
      <c r="E166" s="15" t="s">
        <v>99</v>
      </c>
      <c r="F166" s="15" t="s">
        <v>383</v>
      </c>
      <c r="G166" s="15" t="s">
        <v>174</v>
      </c>
      <c r="H166" s="15" t="s">
        <v>54</v>
      </c>
      <c r="I166" s="15" t="s">
        <v>53</v>
      </c>
      <c r="J166" s="19" t="s">
        <v>384</v>
      </c>
      <c r="K166" s="18">
        <f>K167</f>
        <v>3487.7</v>
      </c>
      <c r="L166" s="18">
        <f t="shared" ref="L166:M166" si="61">L167</f>
        <v>3884.1</v>
      </c>
      <c r="M166" s="18">
        <f t="shared" si="61"/>
        <v>3934.2</v>
      </c>
      <c r="N166" s="8"/>
      <c r="O166" s="8"/>
    </row>
    <row r="167" spans="1:16" s="5" customFormat="1" ht="64.5" customHeight="1" x14ac:dyDescent="0.35">
      <c r="A167" s="15" t="s">
        <v>402</v>
      </c>
      <c r="B167" s="15" t="s">
        <v>88</v>
      </c>
      <c r="C167" s="15" t="s">
        <v>169</v>
      </c>
      <c r="D167" s="15" t="s">
        <v>170</v>
      </c>
      <c r="E167" s="15" t="s">
        <v>99</v>
      </c>
      <c r="F167" s="15" t="s">
        <v>383</v>
      </c>
      <c r="G167" s="15" t="s">
        <v>34</v>
      </c>
      <c r="H167" s="15" t="s">
        <v>54</v>
      </c>
      <c r="I167" s="15" t="s">
        <v>53</v>
      </c>
      <c r="J167" s="19" t="s">
        <v>384</v>
      </c>
      <c r="K167" s="18">
        <v>3487.7</v>
      </c>
      <c r="L167" s="18">
        <v>3884.1</v>
      </c>
      <c r="M167" s="18">
        <v>3934.2</v>
      </c>
      <c r="N167" s="8"/>
      <c r="O167" s="8"/>
    </row>
    <row r="168" spans="1:16" s="5" customFormat="1" ht="64.5" customHeight="1" x14ac:dyDescent="0.35">
      <c r="A168" s="15" t="s">
        <v>403</v>
      </c>
      <c r="B168" s="15" t="s">
        <v>88</v>
      </c>
      <c r="C168" s="15" t="s">
        <v>169</v>
      </c>
      <c r="D168" s="15" t="s">
        <v>170</v>
      </c>
      <c r="E168" s="15" t="s">
        <v>99</v>
      </c>
      <c r="F168" s="15" t="s">
        <v>444</v>
      </c>
      <c r="G168" s="15" t="s">
        <v>174</v>
      </c>
      <c r="H168" s="15" t="s">
        <v>54</v>
      </c>
      <c r="I168" s="15" t="s">
        <v>53</v>
      </c>
      <c r="J168" s="19" t="s">
        <v>445</v>
      </c>
      <c r="K168" s="18">
        <f>K169</f>
        <v>46.4</v>
      </c>
      <c r="L168" s="18">
        <f t="shared" ref="L168:M168" si="62">L169</f>
        <v>0</v>
      </c>
      <c r="M168" s="18">
        <f t="shared" si="62"/>
        <v>0</v>
      </c>
      <c r="N168" s="8"/>
      <c r="O168" s="8"/>
    </row>
    <row r="169" spans="1:16" s="5" customFormat="1" ht="64.5" customHeight="1" x14ac:dyDescent="0.35">
      <c r="A169" s="15" t="s">
        <v>404</v>
      </c>
      <c r="B169" s="15" t="s">
        <v>88</v>
      </c>
      <c r="C169" s="15" t="s">
        <v>169</v>
      </c>
      <c r="D169" s="15" t="s">
        <v>170</v>
      </c>
      <c r="E169" s="15" t="s">
        <v>99</v>
      </c>
      <c r="F169" s="15" t="s">
        <v>444</v>
      </c>
      <c r="G169" s="15" t="s">
        <v>174</v>
      </c>
      <c r="H169" s="15" t="s">
        <v>54</v>
      </c>
      <c r="I169" s="15" t="s">
        <v>53</v>
      </c>
      <c r="J169" s="19" t="s">
        <v>446</v>
      </c>
      <c r="K169" s="18">
        <v>46.4</v>
      </c>
      <c r="L169" s="18">
        <v>0</v>
      </c>
      <c r="M169" s="18">
        <v>0</v>
      </c>
      <c r="N169" s="8"/>
      <c r="O169" s="8"/>
    </row>
    <row r="170" spans="1:16" s="2" customFormat="1" ht="37.5" customHeight="1" x14ac:dyDescent="0.35">
      <c r="A170" s="15" t="s">
        <v>405</v>
      </c>
      <c r="B170" s="15" t="s">
        <v>88</v>
      </c>
      <c r="C170" s="15" t="s">
        <v>169</v>
      </c>
      <c r="D170" s="15" t="s">
        <v>170</v>
      </c>
      <c r="E170" s="15" t="s">
        <v>122</v>
      </c>
      <c r="F170" s="15" t="s">
        <v>79</v>
      </c>
      <c r="G170" s="15" t="s">
        <v>174</v>
      </c>
      <c r="H170" s="15" t="s">
        <v>336</v>
      </c>
      <c r="I170" s="15" t="s">
        <v>66</v>
      </c>
      <c r="J170" s="19" t="s">
        <v>272</v>
      </c>
      <c r="K170" s="18">
        <f>K171</f>
        <v>89315</v>
      </c>
      <c r="L170" s="18">
        <f t="shared" ref="L170:M170" si="63">L171</f>
        <v>34041.800000000003</v>
      </c>
      <c r="M170" s="18">
        <f t="shared" si="63"/>
        <v>34894.1</v>
      </c>
      <c r="N170" s="8"/>
      <c r="O170" s="8"/>
    </row>
    <row r="171" spans="1:16" s="2" customFormat="1" ht="34.5" customHeight="1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122</v>
      </c>
      <c r="F171" s="15" t="s">
        <v>79</v>
      </c>
      <c r="G171" s="15" t="s">
        <v>69</v>
      </c>
      <c r="H171" s="15" t="s">
        <v>336</v>
      </c>
      <c r="I171" s="15" t="s">
        <v>197</v>
      </c>
      <c r="J171" s="19" t="s">
        <v>278</v>
      </c>
      <c r="K171" s="18">
        <v>89315</v>
      </c>
      <c r="L171" s="18">
        <v>34041.800000000003</v>
      </c>
      <c r="M171" s="18">
        <v>34894.1</v>
      </c>
      <c r="N171" s="8"/>
      <c r="O171" s="8"/>
    </row>
    <row r="172" spans="1:16" s="2" customFormat="1" ht="36" customHeight="1" x14ac:dyDescent="0.35">
      <c r="A172" s="15" t="s">
        <v>171</v>
      </c>
      <c r="B172" s="15" t="s">
        <v>88</v>
      </c>
      <c r="C172" s="15" t="s">
        <v>169</v>
      </c>
      <c r="D172" s="15" t="s">
        <v>170</v>
      </c>
      <c r="E172" s="15" t="s">
        <v>92</v>
      </c>
      <c r="F172" s="15" t="s">
        <v>66</v>
      </c>
      <c r="G172" s="15" t="s">
        <v>174</v>
      </c>
      <c r="H172" s="15" t="s">
        <v>336</v>
      </c>
      <c r="I172" s="15" t="s">
        <v>197</v>
      </c>
      <c r="J172" s="19" t="s">
        <v>242</v>
      </c>
      <c r="K172" s="18">
        <f>K173+K179+K177+K175+K181</f>
        <v>378295</v>
      </c>
      <c r="L172" s="18">
        <f t="shared" ref="L172:M172" si="64">L173+L179+L177+L175+L181</f>
        <v>388471.9</v>
      </c>
      <c r="M172" s="18">
        <f t="shared" si="64"/>
        <v>389040.80000000005</v>
      </c>
      <c r="N172" s="8"/>
      <c r="O172" s="8"/>
    </row>
    <row r="173" spans="1:16" s="2" customFormat="1" ht="61.5" x14ac:dyDescent="0.35">
      <c r="A173" s="15" t="s">
        <v>407</v>
      </c>
      <c r="B173" s="15" t="s">
        <v>88</v>
      </c>
      <c r="C173" s="15" t="s">
        <v>169</v>
      </c>
      <c r="D173" s="15" t="s">
        <v>170</v>
      </c>
      <c r="E173" s="15" t="s">
        <v>92</v>
      </c>
      <c r="F173" s="15" t="s">
        <v>94</v>
      </c>
      <c r="G173" s="15" t="s">
        <v>174</v>
      </c>
      <c r="H173" s="15" t="s">
        <v>336</v>
      </c>
      <c r="I173" s="15" t="s">
        <v>197</v>
      </c>
      <c r="J173" s="19" t="s">
        <v>286</v>
      </c>
      <c r="K173" s="18">
        <f>K174</f>
        <v>375352.3</v>
      </c>
      <c r="L173" s="18">
        <f>L174</f>
        <v>385649.2</v>
      </c>
      <c r="M173" s="18">
        <f>M174</f>
        <v>386291.4</v>
      </c>
      <c r="N173" s="9"/>
      <c r="O173" s="9"/>
      <c r="P173" s="3"/>
    </row>
    <row r="174" spans="1:16" s="2" customFormat="1" ht="65.25" customHeight="1" x14ac:dyDescent="0.35">
      <c r="A174" s="15" t="s">
        <v>236</v>
      </c>
      <c r="B174" s="15" t="s">
        <v>88</v>
      </c>
      <c r="C174" s="15" t="s">
        <v>169</v>
      </c>
      <c r="D174" s="15" t="s">
        <v>170</v>
      </c>
      <c r="E174" s="15" t="s">
        <v>92</v>
      </c>
      <c r="F174" s="15" t="s">
        <v>94</v>
      </c>
      <c r="G174" s="15" t="s">
        <v>69</v>
      </c>
      <c r="H174" s="15" t="s">
        <v>336</v>
      </c>
      <c r="I174" s="15" t="s">
        <v>197</v>
      </c>
      <c r="J174" s="19" t="s">
        <v>7</v>
      </c>
      <c r="K174" s="18">
        <v>375352.3</v>
      </c>
      <c r="L174" s="40">
        <v>385649.2</v>
      </c>
      <c r="M174" s="40">
        <v>386291.4</v>
      </c>
      <c r="N174" s="9"/>
      <c r="O174" s="9"/>
      <c r="P174" s="3"/>
    </row>
    <row r="175" spans="1:16" s="5" customFormat="1" ht="99.75" customHeight="1" x14ac:dyDescent="0.35">
      <c r="A175" s="15" t="s">
        <v>412</v>
      </c>
      <c r="B175" s="15" t="s">
        <v>88</v>
      </c>
      <c r="C175" s="15" t="s">
        <v>169</v>
      </c>
      <c r="D175" s="15" t="s">
        <v>170</v>
      </c>
      <c r="E175" s="15" t="s">
        <v>92</v>
      </c>
      <c r="F175" s="15" t="s">
        <v>200</v>
      </c>
      <c r="G175" s="15" t="s">
        <v>174</v>
      </c>
      <c r="H175" s="15" t="s">
        <v>336</v>
      </c>
      <c r="I175" s="15" t="s">
        <v>197</v>
      </c>
      <c r="J175" s="19" t="s">
        <v>31</v>
      </c>
      <c r="K175" s="18">
        <f>K176</f>
        <v>2114.4</v>
      </c>
      <c r="L175" s="18">
        <f t="shared" ref="L175:M175" si="65">L176</f>
        <v>2114.4</v>
      </c>
      <c r="M175" s="18">
        <f t="shared" si="65"/>
        <v>2114.4</v>
      </c>
      <c r="N175" s="9"/>
      <c r="O175" s="9"/>
      <c r="P175" s="3"/>
    </row>
    <row r="176" spans="1:16" s="5" customFormat="1" ht="159.75" customHeight="1" x14ac:dyDescent="0.35">
      <c r="A176" s="15" t="s">
        <v>413</v>
      </c>
      <c r="B176" s="15" t="s">
        <v>88</v>
      </c>
      <c r="C176" s="15" t="s">
        <v>169</v>
      </c>
      <c r="D176" s="15" t="s">
        <v>170</v>
      </c>
      <c r="E176" s="15" t="s">
        <v>92</v>
      </c>
      <c r="F176" s="15" t="s">
        <v>200</v>
      </c>
      <c r="G176" s="15" t="s">
        <v>69</v>
      </c>
      <c r="H176" s="15" t="s">
        <v>336</v>
      </c>
      <c r="I176" s="15" t="s">
        <v>197</v>
      </c>
      <c r="J176" s="19" t="s">
        <v>345</v>
      </c>
      <c r="K176" s="18">
        <v>2114.4</v>
      </c>
      <c r="L176" s="40">
        <v>2114.4</v>
      </c>
      <c r="M176" s="40">
        <v>2114.4</v>
      </c>
      <c r="N176" s="9"/>
      <c r="O176" s="9"/>
      <c r="P176" s="3"/>
    </row>
    <row r="177" spans="1:16" s="5" customFormat="1" ht="80.25" customHeight="1" x14ac:dyDescent="0.35">
      <c r="A177" s="15" t="s">
        <v>414</v>
      </c>
      <c r="B177" s="15" t="s">
        <v>88</v>
      </c>
      <c r="C177" s="15" t="s">
        <v>169</v>
      </c>
      <c r="D177" s="15" t="s">
        <v>170</v>
      </c>
      <c r="E177" s="15" t="s">
        <v>92</v>
      </c>
      <c r="F177" s="15" t="s">
        <v>212</v>
      </c>
      <c r="G177" s="15" t="s">
        <v>174</v>
      </c>
      <c r="H177" s="15" t="s">
        <v>336</v>
      </c>
      <c r="I177" s="15" t="s">
        <v>197</v>
      </c>
      <c r="J177" s="19" t="s">
        <v>3</v>
      </c>
      <c r="K177" s="18">
        <f>K178</f>
        <v>578.29999999999995</v>
      </c>
      <c r="L177" s="18">
        <f t="shared" ref="L177:M177" si="66">L178</f>
        <v>608</v>
      </c>
      <c r="M177" s="18">
        <f t="shared" si="66"/>
        <v>631.6</v>
      </c>
      <c r="N177" s="9"/>
      <c r="O177" s="9"/>
      <c r="P177" s="3"/>
    </row>
    <row r="178" spans="1:16" s="5" customFormat="1" ht="65.25" customHeight="1" x14ac:dyDescent="0.35">
      <c r="A178" s="15" t="s">
        <v>416</v>
      </c>
      <c r="B178" s="15" t="s">
        <v>88</v>
      </c>
      <c r="C178" s="15" t="s">
        <v>169</v>
      </c>
      <c r="D178" s="15" t="s">
        <v>170</v>
      </c>
      <c r="E178" s="15" t="s">
        <v>101</v>
      </c>
      <c r="F178" s="15" t="s">
        <v>212</v>
      </c>
      <c r="G178" s="15" t="s">
        <v>69</v>
      </c>
      <c r="H178" s="15" t="s">
        <v>336</v>
      </c>
      <c r="I178" s="15" t="s">
        <v>197</v>
      </c>
      <c r="J178" s="19" t="s">
        <v>9</v>
      </c>
      <c r="K178" s="18">
        <v>578.29999999999995</v>
      </c>
      <c r="L178" s="40">
        <v>608</v>
      </c>
      <c r="M178" s="40">
        <v>631.6</v>
      </c>
      <c r="N178" s="9"/>
      <c r="O178" s="9"/>
      <c r="P178" s="3"/>
    </row>
    <row r="179" spans="1:16" s="2" customFormat="1" ht="128.25" customHeight="1" x14ac:dyDescent="0.35">
      <c r="A179" s="15" t="s">
        <v>417</v>
      </c>
      <c r="B179" s="15" t="s">
        <v>88</v>
      </c>
      <c r="C179" s="15" t="s">
        <v>169</v>
      </c>
      <c r="D179" s="15" t="s">
        <v>170</v>
      </c>
      <c r="E179" s="15" t="s">
        <v>92</v>
      </c>
      <c r="F179" s="15" t="s">
        <v>165</v>
      </c>
      <c r="G179" s="15" t="s">
        <v>174</v>
      </c>
      <c r="H179" s="15" t="s">
        <v>336</v>
      </c>
      <c r="I179" s="15" t="s">
        <v>197</v>
      </c>
      <c r="J179" s="19" t="s">
        <v>251</v>
      </c>
      <c r="K179" s="18">
        <f>K180</f>
        <v>8.4</v>
      </c>
      <c r="L179" s="18">
        <f t="shared" ref="L179:M179" si="67">L180</f>
        <v>100.3</v>
      </c>
      <c r="M179" s="18">
        <f t="shared" si="67"/>
        <v>3.4</v>
      </c>
      <c r="N179" s="9"/>
      <c r="O179" s="9"/>
      <c r="P179" s="3"/>
    </row>
    <row r="180" spans="1:16" s="5" customFormat="1" ht="96.75" customHeight="1" x14ac:dyDescent="0.35">
      <c r="A180" s="15" t="s">
        <v>418</v>
      </c>
      <c r="B180" s="15" t="s">
        <v>88</v>
      </c>
      <c r="C180" s="15" t="s">
        <v>169</v>
      </c>
      <c r="D180" s="15" t="s">
        <v>170</v>
      </c>
      <c r="E180" s="15" t="s">
        <v>101</v>
      </c>
      <c r="F180" s="15" t="s">
        <v>35</v>
      </c>
      <c r="G180" s="15" t="s">
        <v>34</v>
      </c>
      <c r="H180" s="15" t="s">
        <v>245</v>
      </c>
      <c r="I180" s="15" t="s">
        <v>53</v>
      </c>
      <c r="J180" s="19" t="s">
        <v>28</v>
      </c>
      <c r="K180" s="18">
        <v>8.4</v>
      </c>
      <c r="L180" s="40">
        <v>100.3</v>
      </c>
      <c r="M180" s="40">
        <v>3.4</v>
      </c>
      <c r="N180" s="9"/>
      <c r="O180" s="9"/>
      <c r="P180" s="3"/>
    </row>
    <row r="181" spans="1:16" s="5" customFormat="1" ht="30.75" x14ac:dyDescent="0.35">
      <c r="A181" s="15" t="s">
        <v>419</v>
      </c>
      <c r="B181" s="15" t="s">
        <v>88</v>
      </c>
      <c r="C181" s="15" t="s">
        <v>169</v>
      </c>
      <c r="D181" s="15" t="s">
        <v>170</v>
      </c>
      <c r="E181" s="15" t="s">
        <v>101</v>
      </c>
      <c r="F181" s="15" t="s">
        <v>385</v>
      </c>
      <c r="G181" s="15" t="s">
        <v>34</v>
      </c>
      <c r="H181" s="15" t="s">
        <v>245</v>
      </c>
      <c r="I181" s="15" t="s">
        <v>53</v>
      </c>
      <c r="J181" s="19" t="s">
        <v>387</v>
      </c>
      <c r="K181" s="18">
        <f>K182</f>
        <v>241.6</v>
      </c>
      <c r="L181" s="18">
        <f t="shared" ref="L181:M181" si="68">L182</f>
        <v>0</v>
      </c>
      <c r="M181" s="18">
        <f t="shared" si="68"/>
        <v>0</v>
      </c>
      <c r="N181" s="9"/>
      <c r="O181" s="9"/>
      <c r="P181" s="3"/>
    </row>
    <row r="182" spans="1:16" s="5" customFormat="1" ht="61.5" x14ac:dyDescent="0.35">
      <c r="A182" s="15" t="s">
        <v>420</v>
      </c>
      <c r="B182" s="15" t="s">
        <v>88</v>
      </c>
      <c r="C182" s="15" t="s">
        <v>169</v>
      </c>
      <c r="D182" s="15" t="s">
        <v>170</v>
      </c>
      <c r="E182" s="15" t="s">
        <v>101</v>
      </c>
      <c r="F182" s="15" t="s">
        <v>385</v>
      </c>
      <c r="G182" s="15" t="s">
        <v>34</v>
      </c>
      <c r="H182" s="15" t="s">
        <v>245</v>
      </c>
      <c r="I182" s="15" t="s">
        <v>53</v>
      </c>
      <c r="J182" s="19" t="s">
        <v>386</v>
      </c>
      <c r="K182" s="18">
        <v>241.6</v>
      </c>
      <c r="L182" s="40">
        <v>0</v>
      </c>
      <c r="M182" s="40">
        <v>0</v>
      </c>
      <c r="N182" s="9"/>
      <c r="O182" s="9"/>
      <c r="P182" s="3"/>
    </row>
    <row r="183" spans="1:16" s="5" customFormat="1" ht="30.75" x14ac:dyDescent="0.35">
      <c r="A183" s="15" t="s">
        <v>421</v>
      </c>
      <c r="B183" s="20" t="s">
        <v>88</v>
      </c>
      <c r="C183" s="20" t="s">
        <v>169</v>
      </c>
      <c r="D183" s="20" t="s">
        <v>170</v>
      </c>
      <c r="E183" s="20" t="s">
        <v>91</v>
      </c>
      <c r="F183" s="20" t="s">
        <v>54</v>
      </c>
      <c r="G183" s="20" t="s">
        <v>174</v>
      </c>
      <c r="H183" s="20" t="s">
        <v>245</v>
      </c>
      <c r="I183" s="20" t="s">
        <v>53</v>
      </c>
      <c r="J183" s="21" t="s">
        <v>305</v>
      </c>
      <c r="K183" s="18">
        <f>K184</f>
        <v>18537.900000000001</v>
      </c>
      <c r="L183" s="18">
        <f t="shared" ref="L183:M183" si="69">L184</f>
        <v>18537.900000000001</v>
      </c>
      <c r="M183" s="18">
        <f t="shared" si="69"/>
        <v>18537.900000000001</v>
      </c>
      <c r="N183" s="9"/>
      <c r="O183" s="9"/>
      <c r="P183" s="3"/>
    </row>
    <row r="184" spans="1:16" s="5" customFormat="1" ht="92.25" x14ac:dyDescent="0.35">
      <c r="A184" s="15" t="s">
        <v>422</v>
      </c>
      <c r="B184" s="20" t="s">
        <v>88</v>
      </c>
      <c r="C184" s="20" t="s">
        <v>169</v>
      </c>
      <c r="D184" s="20" t="s">
        <v>170</v>
      </c>
      <c r="E184" s="20" t="s">
        <v>80</v>
      </c>
      <c r="F184" s="20" t="s">
        <v>388</v>
      </c>
      <c r="G184" s="20" t="s">
        <v>174</v>
      </c>
      <c r="H184" s="20" t="s">
        <v>245</v>
      </c>
      <c r="I184" s="20" t="s">
        <v>53</v>
      </c>
      <c r="J184" s="21" t="s">
        <v>389</v>
      </c>
      <c r="K184" s="18">
        <f>K185</f>
        <v>18537.900000000001</v>
      </c>
      <c r="L184" s="18">
        <f t="shared" ref="L184:M184" si="70">L185</f>
        <v>18537.900000000001</v>
      </c>
      <c r="M184" s="18">
        <f t="shared" si="70"/>
        <v>18537.900000000001</v>
      </c>
      <c r="N184" s="9"/>
      <c r="O184" s="9"/>
      <c r="P184" s="3"/>
    </row>
    <row r="185" spans="1:16" s="5" customFormat="1" ht="92.25" x14ac:dyDescent="0.35">
      <c r="A185" s="15" t="s">
        <v>435</v>
      </c>
      <c r="B185" s="20" t="s">
        <v>88</v>
      </c>
      <c r="C185" s="20" t="s">
        <v>169</v>
      </c>
      <c r="D185" s="20" t="s">
        <v>170</v>
      </c>
      <c r="E185" s="20" t="s">
        <v>80</v>
      </c>
      <c r="F185" s="20" t="s">
        <v>388</v>
      </c>
      <c r="G185" s="20" t="s">
        <v>34</v>
      </c>
      <c r="H185" s="20" t="s">
        <v>245</v>
      </c>
      <c r="I185" s="20" t="s">
        <v>53</v>
      </c>
      <c r="J185" s="21" t="s">
        <v>389</v>
      </c>
      <c r="K185" s="18">
        <v>18537.900000000001</v>
      </c>
      <c r="L185" s="40">
        <v>18537.900000000001</v>
      </c>
      <c r="M185" s="40">
        <v>18537.900000000001</v>
      </c>
      <c r="N185" s="9"/>
      <c r="O185" s="9"/>
      <c r="P185" s="3"/>
    </row>
    <row r="186" spans="1:16" s="5" customFormat="1" ht="38.25" customHeight="1" x14ac:dyDescent="0.35">
      <c r="A186" s="15" t="s">
        <v>436</v>
      </c>
      <c r="B186" s="20" t="s">
        <v>54</v>
      </c>
      <c r="C186" s="20" t="s">
        <v>169</v>
      </c>
      <c r="D186" s="20" t="s">
        <v>124</v>
      </c>
      <c r="E186" s="20" t="s">
        <v>174</v>
      </c>
      <c r="F186" s="20" t="s">
        <v>54</v>
      </c>
      <c r="G186" s="20" t="s">
        <v>174</v>
      </c>
      <c r="H186" s="20" t="s">
        <v>245</v>
      </c>
      <c r="I186" s="20" t="s">
        <v>54</v>
      </c>
      <c r="J186" s="21" t="s">
        <v>243</v>
      </c>
      <c r="K186" s="55">
        <f>K187+K189</f>
        <v>4948.5</v>
      </c>
      <c r="L186" s="55">
        <f t="shared" ref="L186:M187" si="71">L187</f>
        <v>0</v>
      </c>
      <c r="M186" s="55">
        <f t="shared" si="71"/>
        <v>0</v>
      </c>
      <c r="N186" s="9"/>
      <c r="O186" s="9"/>
      <c r="P186" s="3"/>
    </row>
    <row r="187" spans="1:16" s="5" customFormat="1" ht="69.75" customHeight="1" x14ac:dyDescent="0.35">
      <c r="A187" s="15" t="s">
        <v>437</v>
      </c>
      <c r="B187" s="20" t="s">
        <v>88</v>
      </c>
      <c r="C187" s="20" t="s">
        <v>169</v>
      </c>
      <c r="D187" s="20" t="s">
        <v>124</v>
      </c>
      <c r="E187" s="20" t="s">
        <v>34</v>
      </c>
      <c r="F187" s="20" t="s">
        <v>145</v>
      </c>
      <c r="G187" s="20" t="s">
        <v>34</v>
      </c>
      <c r="H187" s="20" t="s">
        <v>245</v>
      </c>
      <c r="I187" s="20" t="s">
        <v>158</v>
      </c>
      <c r="J187" s="21" t="s">
        <v>323</v>
      </c>
      <c r="K187" s="55">
        <f>K188</f>
        <v>4943.5</v>
      </c>
      <c r="L187" s="55">
        <f t="shared" si="71"/>
        <v>0</v>
      </c>
      <c r="M187" s="55">
        <f t="shared" si="71"/>
        <v>0</v>
      </c>
      <c r="N187" s="9"/>
      <c r="O187" s="9"/>
      <c r="P187" s="3"/>
    </row>
    <row r="188" spans="1:16" s="61" customFormat="1" ht="35.25" customHeight="1" x14ac:dyDescent="0.35">
      <c r="A188" s="15" t="s">
        <v>438</v>
      </c>
      <c r="B188" s="20" t="s">
        <v>88</v>
      </c>
      <c r="C188" s="20" t="s">
        <v>169</v>
      </c>
      <c r="D188" s="20" t="s">
        <v>124</v>
      </c>
      <c r="E188" s="20" t="s">
        <v>34</v>
      </c>
      <c r="F188" s="20" t="s">
        <v>145</v>
      </c>
      <c r="G188" s="20" t="s">
        <v>34</v>
      </c>
      <c r="H188" s="20" t="s">
        <v>245</v>
      </c>
      <c r="I188" s="20" t="s">
        <v>158</v>
      </c>
      <c r="J188" s="21" t="s">
        <v>415</v>
      </c>
      <c r="K188" s="55">
        <v>4943.5</v>
      </c>
      <c r="L188" s="40">
        <v>0</v>
      </c>
      <c r="M188" s="40">
        <v>0</v>
      </c>
      <c r="N188" s="59"/>
      <c r="O188" s="59"/>
      <c r="P188" s="60"/>
    </row>
    <row r="189" spans="1:16" s="61" customFormat="1" ht="35.25" customHeight="1" x14ac:dyDescent="0.35">
      <c r="A189" s="15" t="s">
        <v>439</v>
      </c>
      <c r="B189" s="20" t="s">
        <v>89</v>
      </c>
      <c r="C189" s="20" t="s">
        <v>169</v>
      </c>
      <c r="D189" s="20" t="s">
        <v>124</v>
      </c>
      <c r="E189" s="20" t="s">
        <v>34</v>
      </c>
      <c r="F189" s="20" t="s">
        <v>145</v>
      </c>
      <c r="G189" s="20" t="s">
        <v>34</v>
      </c>
      <c r="H189" s="20" t="s">
        <v>335</v>
      </c>
      <c r="I189" s="20" t="s">
        <v>158</v>
      </c>
      <c r="J189" s="21" t="s">
        <v>415</v>
      </c>
      <c r="K189" s="55">
        <v>5</v>
      </c>
      <c r="L189" s="40"/>
      <c r="M189" s="40"/>
      <c r="N189" s="59"/>
      <c r="O189" s="59"/>
      <c r="P189" s="60"/>
    </row>
    <row r="190" spans="1:16" s="5" customFormat="1" ht="32.25" customHeight="1" x14ac:dyDescent="0.35">
      <c r="A190" s="15" t="s">
        <v>206</v>
      </c>
      <c r="B190" s="20" t="s">
        <v>89</v>
      </c>
      <c r="C190" s="20" t="s">
        <v>169</v>
      </c>
      <c r="D190" s="20" t="s">
        <v>176</v>
      </c>
      <c r="E190" s="20" t="s">
        <v>174</v>
      </c>
      <c r="F190" s="20" t="s">
        <v>54</v>
      </c>
      <c r="G190" s="20" t="s">
        <v>174</v>
      </c>
      <c r="H190" s="20" t="s">
        <v>245</v>
      </c>
      <c r="I190" s="20" t="s">
        <v>54</v>
      </c>
      <c r="J190" s="21" t="s">
        <v>259</v>
      </c>
      <c r="K190" s="18">
        <f>K191</f>
        <v>104.4</v>
      </c>
      <c r="L190" s="18">
        <f t="shared" ref="L190:M190" si="72">L191</f>
        <v>0</v>
      </c>
      <c r="M190" s="18">
        <f t="shared" si="72"/>
        <v>0</v>
      </c>
      <c r="N190" s="9"/>
      <c r="O190" s="9"/>
      <c r="P190" s="3"/>
    </row>
    <row r="191" spans="1:16" s="5" customFormat="1" ht="30.75" x14ac:dyDescent="0.35">
      <c r="A191" s="15" t="s">
        <v>372</v>
      </c>
      <c r="B191" s="20" t="s">
        <v>89</v>
      </c>
      <c r="C191" s="20" t="s">
        <v>169</v>
      </c>
      <c r="D191" s="20" t="s">
        <v>176</v>
      </c>
      <c r="E191" s="20" t="s">
        <v>34</v>
      </c>
      <c r="F191" s="20" t="s">
        <v>175</v>
      </c>
      <c r="G191" s="20" t="s">
        <v>34</v>
      </c>
      <c r="H191" s="20" t="s">
        <v>245</v>
      </c>
      <c r="I191" s="20" t="s">
        <v>53</v>
      </c>
      <c r="J191" s="21" t="s">
        <v>17</v>
      </c>
      <c r="K191" s="18">
        <f>K192</f>
        <v>104.4</v>
      </c>
      <c r="L191" s="18">
        <f t="shared" ref="L191:M191" si="73">L192</f>
        <v>0</v>
      </c>
      <c r="M191" s="18">
        <f t="shared" si="73"/>
        <v>0</v>
      </c>
      <c r="N191" s="9"/>
      <c r="O191" s="9"/>
      <c r="P191" s="3"/>
    </row>
    <row r="192" spans="1:16" s="5" customFormat="1" ht="72" customHeight="1" x14ac:dyDescent="0.35">
      <c r="A192" s="15" t="s">
        <v>442</v>
      </c>
      <c r="B192" s="20" t="s">
        <v>89</v>
      </c>
      <c r="C192" s="20" t="s">
        <v>169</v>
      </c>
      <c r="D192" s="20" t="s">
        <v>176</v>
      </c>
      <c r="E192" s="20" t="s">
        <v>34</v>
      </c>
      <c r="F192" s="20" t="s">
        <v>175</v>
      </c>
      <c r="G192" s="20" t="s">
        <v>34</v>
      </c>
      <c r="H192" s="20" t="s">
        <v>335</v>
      </c>
      <c r="I192" s="20" t="s">
        <v>53</v>
      </c>
      <c r="J192" s="21" t="s">
        <v>12</v>
      </c>
      <c r="K192" s="18">
        <v>104.4</v>
      </c>
      <c r="L192" s="40">
        <v>0</v>
      </c>
      <c r="M192" s="40">
        <v>0</v>
      </c>
      <c r="N192" s="9"/>
      <c r="O192" s="9"/>
      <c r="P192" s="3"/>
    </row>
    <row r="193" spans="1:16" s="5" customFormat="1" ht="99" customHeight="1" x14ac:dyDescent="0.35">
      <c r="A193" s="15" t="s">
        <v>443</v>
      </c>
      <c r="B193" s="20" t="s">
        <v>54</v>
      </c>
      <c r="C193" s="20" t="s">
        <v>169</v>
      </c>
      <c r="D193" s="20" t="s">
        <v>118</v>
      </c>
      <c r="E193" s="20" t="s">
        <v>174</v>
      </c>
      <c r="F193" s="20" t="s">
        <v>54</v>
      </c>
      <c r="G193" s="20" t="s">
        <v>174</v>
      </c>
      <c r="H193" s="20" t="s">
        <v>245</v>
      </c>
      <c r="I193" s="20" t="s">
        <v>54</v>
      </c>
      <c r="J193" s="22" t="s">
        <v>390</v>
      </c>
      <c r="K193" s="18">
        <f>K194</f>
        <v>18000</v>
      </c>
      <c r="L193" s="18">
        <f t="shared" ref="L193:M193" si="74">L194</f>
        <v>0</v>
      </c>
      <c r="M193" s="18">
        <f t="shared" si="74"/>
        <v>0</v>
      </c>
      <c r="N193" s="9"/>
      <c r="O193" s="9"/>
      <c r="P193" s="3"/>
    </row>
    <row r="194" spans="1:16" s="5" customFormat="1" ht="61.5" x14ac:dyDescent="0.35">
      <c r="A194" s="15" t="s">
        <v>370</v>
      </c>
      <c r="B194" s="20" t="s">
        <v>54</v>
      </c>
      <c r="C194" s="20" t="s">
        <v>169</v>
      </c>
      <c r="D194" s="20" t="s">
        <v>118</v>
      </c>
      <c r="E194" s="20" t="s">
        <v>174</v>
      </c>
      <c r="F194" s="20" t="s">
        <v>54</v>
      </c>
      <c r="G194" s="20" t="s">
        <v>174</v>
      </c>
      <c r="H194" s="20" t="s">
        <v>245</v>
      </c>
      <c r="I194" s="20" t="s">
        <v>53</v>
      </c>
      <c r="J194" s="23" t="s">
        <v>391</v>
      </c>
      <c r="K194" s="18">
        <f>K195</f>
        <v>18000</v>
      </c>
      <c r="L194" s="18">
        <f t="shared" ref="L194:M194" si="75">L195</f>
        <v>0</v>
      </c>
      <c r="M194" s="18">
        <f t="shared" si="75"/>
        <v>0</v>
      </c>
      <c r="N194" s="9"/>
      <c r="O194" s="9"/>
      <c r="P194" s="3"/>
    </row>
    <row r="195" spans="1:16" s="5" customFormat="1" ht="96" customHeight="1" x14ac:dyDescent="0.35">
      <c r="A195" s="15" t="s">
        <v>74</v>
      </c>
      <c r="B195" s="20" t="s">
        <v>89</v>
      </c>
      <c r="C195" s="20" t="s">
        <v>169</v>
      </c>
      <c r="D195" s="20" t="s">
        <v>118</v>
      </c>
      <c r="E195" s="20" t="s">
        <v>34</v>
      </c>
      <c r="F195" s="20" t="s">
        <v>175</v>
      </c>
      <c r="G195" s="20" t="s">
        <v>34</v>
      </c>
      <c r="H195" s="20" t="s">
        <v>245</v>
      </c>
      <c r="I195" s="20" t="s">
        <v>53</v>
      </c>
      <c r="J195" s="23" t="s">
        <v>392</v>
      </c>
      <c r="K195" s="18">
        <v>18000</v>
      </c>
      <c r="L195" s="40">
        <v>0</v>
      </c>
      <c r="M195" s="40">
        <v>0</v>
      </c>
      <c r="N195" s="9"/>
      <c r="O195" s="9"/>
      <c r="P195" s="3"/>
    </row>
    <row r="196" spans="1:16" s="2" customFormat="1" ht="51.75" hidden="1" customHeight="1" x14ac:dyDescent="0.35">
      <c r="A196" s="15" t="s">
        <v>152</v>
      </c>
      <c r="B196" s="15" t="s">
        <v>88</v>
      </c>
      <c r="C196" s="15" t="s">
        <v>169</v>
      </c>
      <c r="D196" s="15" t="s">
        <v>170</v>
      </c>
      <c r="E196" s="15" t="s">
        <v>91</v>
      </c>
      <c r="F196" s="15" t="s">
        <v>66</v>
      </c>
      <c r="G196" s="15" t="s">
        <v>174</v>
      </c>
      <c r="H196" s="15" t="s">
        <v>336</v>
      </c>
      <c r="I196" s="15" t="s">
        <v>171</v>
      </c>
      <c r="J196" s="19" t="s">
        <v>305</v>
      </c>
      <c r="K196" s="18">
        <f>K197</f>
        <v>0</v>
      </c>
      <c r="L196" s="18">
        <f t="shared" ref="L196:M196" si="76">L197</f>
        <v>0</v>
      </c>
      <c r="M196" s="18">
        <f t="shared" si="76"/>
        <v>0</v>
      </c>
      <c r="N196" s="9"/>
      <c r="O196" s="9"/>
      <c r="P196" s="3"/>
    </row>
    <row r="197" spans="1:16" s="2" customFormat="1" ht="70.5" hidden="1" customHeight="1" x14ac:dyDescent="0.35">
      <c r="A197" s="15" t="s">
        <v>159</v>
      </c>
      <c r="B197" s="15" t="s">
        <v>88</v>
      </c>
      <c r="C197" s="15" t="s">
        <v>169</v>
      </c>
      <c r="D197" s="15" t="s">
        <v>170</v>
      </c>
      <c r="E197" s="15" t="s">
        <v>114</v>
      </c>
      <c r="F197" s="15" t="s">
        <v>79</v>
      </c>
      <c r="G197" s="15" t="s">
        <v>69</v>
      </c>
      <c r="H197" s="15" t="s">
        <v>336</v>
      </c>
      <c r="I197" s="15" t="s">
        <v>171</v>
      </c>
      <c r="J197" s="19" t="s">
        <v>292</v>
      </c>
      <c r="K197" s="18">
        <v>0</v>
      </c>
      <c r="L197" s="18">
        <v>0</v>
      </c>
      <c r="M197" s="18">
        <v>0</v>
      </c>
      <c r="N197" s="9"/>
      <c r="O197" s="9"/>
      <c r="P197" s="3"/>
    </row>
    <row r="198" spans="1:16" s="2" customFormat="1" ht="84" hidden="1" customHeight="1" x14ac:dyDescent="0.35">
      <c r="A198" s="15" t="s">
        <v>139</v>
      </c>
      <c r="B198" s="15" t="s">
        <v>88</v>
      </c>
      <c r="C198" s="15" t="s">
        <v>169</v>
      </c>
      <c r="D198" s="15" t="s">
        <v>181</v>
      </c>
      <c r="E198" s="15" t="s">
        <v>174</v>
      </c>
      <c r="F198" s="15" t="s">
        <v>66</v>
      </c>
      <c r="G198" s="15" t="s">
        <v>174</v>
      </c>
      <c r="H198" s="15" t="s">
        <v>336</v>
      </c>
      <c r="I198" s="15" t="s">
        <v>66</v>
      </c>
      <c r="J198" s="19" t="s">
        <v>295</v>
      </c>
      <c r="K198" s="18">
        <f>K199</f>
        <v>0</v>
      </c>
      <c r="L198" s="18">
        <f t="shared" ref="L198:M198" si="77">L199</f>
        <v>0</v>
      </c>
      <c r="M198" s="18">
        <f t="shared" si="77"/>
        <v>0</v>
      </c>
      <c r="N198" s="9"/>
      <c r="O198" s="9"/>
      <c r="P198" s="3"/>
    </row>
    <row r="199" spans="1:16" s="2" customFormat="1" ht="86.25" hidden="1" customHeight="1" x14ac:dyDescent="0.35">
      <c r="A199" s="15" t="s">
        <v>190</v>
      </c>
      <c r="B199" s="15" t="s">
        <v>88</v>
      </c>
      <c r="C199" s="15" t="s">
        <v>169</v>
      </c>
      <c r="D199" s="15" t="s">
        <v>181</v>
      </c>
      <c r="E199" s="15" t="s">
        <v>69</v>
      </c>
      <c r="F199" s="15" t="s">
        <v>145</v>
      </c>
      <c r="G199" s="15" t="s">
        <v>69</v>
      </c>
      <c r="H199" s="15" t="s">
        <v>336</v>
      </c>
      <c r="I199" s="15" t="s">
        <v>158</v>
      </c>
      <c r="J199" s="19" t="s">
        <v>5</v>
      </c>
      <c r="K199" s="18">
        <f>K200</f>
        <v>0</v>
      </c>
      <c r="L199" s="18">
        <f t="shared" ref="L199:M199" si="78">L200</f>
        <v>0</v>
      </c>
      <c r="M199" s="18">
        <f t="shared" si="78"/>
        <v>0</v>
      </c>
      <c r="N199" s="9"/>
      <c r="O199" s="9"/>
      <c r="P199" s="3"/>
    </row>
    <row r="200" spans="1:16" s="2" customFormat="1" ht="119.25" hidden="1" customHeight="1" x14ac:dyDescent="0.35">
      <c r="A200" s="15" t="s">
        <v>143</v>
      </c>
      <c r="B200" s="15" t="s">
        <v>88</v>
      </c>
      <c r="C200" s="15" t="s">
        <v>169</v>
      </c>
      <c r="D200" s="15" t="s">
        <v>181</v>
      </c>
      <c r="E200" s="15" t="s">
        <v>69</v>
      </c>
      <c r="F200" s="15" t="s">
        <v>145</v>
      </c>
      <c r="G200" s="15" t="s">
        <v>69</v>
      </c>
      <c r="H200" s="15" t="s">
        <v>335</v>
      </c>
      <c r="I200" s="15" t="s">
        <v>158</v>
      </c>
      <c r="J200" s="19" t="s">
        <v>277</v>
      </c>
      <c r="K200" s="18">
        <v>0</v>
      </c>
      <c r="L200" s="18">
        <v>0</v>
      </c>
      <c r="M200" s="18">
        <v>0</v>
      </c>
      <c r="N200" s="9"/>
      <c r="O200" s="9"/>
      <c r="P200" s="3"/>
    </row>
    <row r="201" spans="1:16" s="2" customFormat="1" ht="74.25" hidden="1" customHeight="1" x14ac:dyDescent="0.35">
      <c r="A201" s="15" t="s">
        <v>160</v>
      </c>
      <c r="B201" s="15" t="s">
        <v>88</v>
      </c>
      <c r="C201" s="15" t="s">
        <v>169</v>
      </c>
      <c r="D201" s="15" t="s">
        <v>124</v>
      </c>
      <c r="E201" s="15" t="s">
        <v>174</v>
      </c>
      <c r="F201" s="15" t="s">
        <v>66</v>
      </c>
      <c r="G201" s="15" t="s">
        <v>174</v>
      </c>
      <c r="H201" s="15" t="s">
        <v>336</v>
      </c>
      <c r="I201" s="15" t="s">
        <v>66</v>
      </c>
      <c r="J201" s="19" t="s">
        <v>243</v>
      </c>
      <c r="K201" s="18">
        <f>K202</f>
        <v>0</v>
      </c>
      <c r="L201" s="18">
        <f t="shared" ref="L201:M201" si="79">L202</f>
        <v>0</v>
      </c>
      <c r="M201" s="18">
        <f t="shared" si="79"/>
        <v>0</v>
      </c>
      <c r="N201" s="9"/>
      <c r="O201" s="9"/>
      <c r="P201" s="3"/>
    </row>
    <row r="202" spans="1:16" s="2" customFormat="1" ht="75.75" hidden="1" customHeight="1" x14ac:dyDescent="0.35">
      <c r="A202" s="15" t="s">
        <v>137</v>
      </c>
      <c r="B202" s="15" t="s">
        <v>88</v>
      </c>
      <c r="C202" s="15" t="s">
        <v>169</v>
      </c>
      <c r="D202" s="15" t="s">
        <v>124</v>
      </c>
      <c r="E202" s="15" t="s">
        <v>69</v>
      </c>
      <c r="F202" s="15" t="s">
        <v>145</v>
      </c>
      <c r="G202" s="15" t="s">
        <v>69</v>
      </c>
      <c r="H202" s="15" t="s">
        <v>336</v>
      </c>
      <c r="I202" s="15" t="s">
        <v>158</v>
      </c>
      <c r="J202" s="19" t="s">
        <v>323</v>
      </c>
      <c r="K202" s="18">
        <f>K203</f>
        <v>0</v>
      </c>
      <c r="L202" s="18">
        <f t="shared" ref="L202:M202" si="80">L203</f>
        <v>0</v>
      </c>
      <c r="M202" s="18">
        <f t="shared" si="80"/>
        <v>0</v>
      </c>
      <c r="N202" s="9"/>
      <c r="O202" s="9"/>
      <c r="P202" s="3"/>
    </row>
    <row r="203" spans="1:16" s="2" customFormat="1" ht="124.5" hidden="1" customHeight="1" x14ac:dyDescent="0.35">
      <c r="A203" s="15" t="s">
        <v>162</v>
      </c>
      <c r="B203" s="15" t="s">
        <v>88</v>
      </c>
      <c r="C203" s="15" t="s">
        <v>169</v>
      </c>
      <c r="D203" s="15" t="s">
        <v>124</v>
      </c>
      <c r="E203" s="15" t="s">
        <v>69</v>
      </c>
      <c r="F203" s="15" t="s">
        <v>145</v>
      </c>
      <c r="G203" s="15" t="s">
        <v>69</v>
      </c>
      <c r="H203" s="15" t="s">
        <v>335</v>
      </c>
      <c r="I203" s="15" t="s">
        <v>158</v>
      </c>
      <c r="J203" s="19" t="s">
        <v>308</v>
      </c>
      <c r="K203" s="18">
        <v>0</v>
      </c>
      <c r="L203" s="18">
        <v>0</v>
      </c>
      <c r="M203" s="18">
        <v>0</v>
      </c>
      <c r="N203" s="9"/>
      <c r="O203" s="9"/>
      <c r="P203" s="3"/>
    </row>
    <row r="204" spans="1:16" s="2" customFormat="1" ht="43.5" hidden="1" customHeight="1" x14ac:dyDescent="0.35">
      <c r="A204" s="15" t="s">
        <v>148</v>
      </c>
      <c r="B204" s="15" t="s">
        <v>88</v>
      </c>
      <c r="C204" s="15" t="s">
        <v>169</v>
      </c>
      <c r="D204" s="15" t="s">
        <v>176</v>
      </c>
      <c r="E204" s="15" t="s">
        <v>174</v>
      </c>
      <c r="F204" s="15" t="s">
        <v>66</v>
      </c>
      <c r="G204" s="15" t="s">
        <v>174</v>
      </c>
      <c r="H204" s="15" t="s">
        <v>336</v>
      </c>
      <c r="I204" s="15" t="s">
        <v>66</v>
      </c>
      <c r="J204" s="19" t="s">
        <v>259</v>
      </c>
      <c r="K204" s="18">
        <f>K205</f>
        <v>0</v>
      </c>
      <c r="L204" s="18">
        <f t="shared" ref="L204:M204" si="81">L205</f>
        <v>0</v>
      </c>
      <c r="M204" s="18">
        <f t="shared" si="81"/>
        <v>0</v>
      </c>
      <c r="N204" s="9"/>
      <c r="O204" s="9"/>
      <c r="P204" s="3"/>
    </row>
    <row r="205" spans="1:16" s="2" customFormat="1" ht="35.25" hidden="1" customHeight="1" x14ac:dyDescent="0.35">
      <c r="A205" s="15" t="s">
        <v>135</v>
      </c>
      <c r="B205" s="15" t="s">
        <v>88</v>
      </c>
      <c r="C205" s="15" t="s">
        <v>169</v>
      </c>
      <c r="D205" s="15" t="s">
        <v>176</v>
      </c>
      <c r="E205" s="15" t="s">
        <v>69</v>
      </c>
      <c r="F205" s="15" t="s">
        <v>175</v>
      </c>
      <c r="G205" s="15" t="s">
        <v>69</v>
      </c>
      <c r="H205" s="15" t="s">
        <v>336</v>
      </c>
      <c r="I205" s="15" t="s">
        <v>158</v>
      </c>
      <c r="J205" s="19" t="s">
        <v>17</v>
      </c>
      <c r="K205" s="18">
        <f>K206</f>
        <v>0</v>
      </c>
      <c r="L205" s="18">
        <f>L209</f>
        <v>0</v>
      </c>
      <c r="M205" s="18">
        <f>M209</f>
        <v>0</v>
      </c>
      <c r="N205" s="9"/>
      <c r="O205" s="9"/>
      <c r="P205" s="3"/>
    </row>
    <row r="206" spans="1:16" s="2" customFormat="1" ht="105.75" hidden="1" customHeight="1" x14ac:dyDescent="0.35">
      <c r="A206" s="15" t="s">
        <v>138</v>
      </c>
      <c r="B206" s="15" t="s">
        <v>88</v>
      </c>
      <c r="C206" s="15" t="s">
        <v>169</v>
      </c>
      <c r="D206" s="15" t="s">
        <v>176</v>
      </c>
      <c r="E206" s="15" t="s">
        <v>69</v>
      </c>
      <c r="F206" s="15" t="s">
        <v>175</v>
      </c>
      <c r="G206" s="15" t="s">
        <v>69</v>
      </c>
      <c r="H206" s="15" t="s">
        <v>335</v>
      </c>
      <c r="I206" s="15" t="s">
        <v>158</v>
      </c>
      <c r="J206" s="19" t="s">
        <v>12</v>
      </c>
      <c r="K206" s="18">
        <v>0</v>
      </c>
      <c r="L206" s="40">
        <v>0</v>
      </c>
      <c r="M206" s="40">
        <v>0</v>
      </c>
      <c r="N206" s="9"/>
      <c r="O206" s="9"/>
      <c r="P206" s="3"/>
    </row>
    <row r="207" spans="1:16" s="2" customFormat="1" ht="119.25" hidden="1" customHeight="1" x14ac:dyDescent="0.35">
      <c r="A207" s="15" t="s">
        <v>136</v>
      </c>
      <c r="B207" s="15" t="s">
        <v>66</v>
      </c>
      <c r="C207" s="15" t="s">
        <v>169</v>
      </c>
      <c r="D207" s="15" t="s">
        <v>184</v>
      </c>
      <c r="E207" s="15" t="s">
        <v>174</v>
      </c>
      <c r="F207" s="15" t="s">
        <v>66</v>
      </c>
      <c r="G207" s="15" t="s">
        <v>174</v>
      </c>
      <c r="H207" s="15" t="s">
        <v>336</v>
      </c>
      <c r="I207" s="15" t="s">
        <v>66</v>
      </c>
      <c r="J207" s="43" t="s">
        <v>6</v>
      </c>
      <c r="K207" s="18">
        <f>K208</f>
        <v>0</v>
      </c>
      <c r="L207" s="18">
        <f t="shared" ref="L207:M208" si="82">L208</f>
        <v>0</v>
      </c>
      <c r="M207" s="18">
        <f t="shared" si="82"/>
        <v>0</v>
      </c>
      <c r="N207" s="9"/>
      <c r="O207" s="9"/>
      <c r="P207" s="3"/>
    </row>
    <row r="208" spans="1:16" s="2" customFormat="1" ht="105.75" hidden="1" customHeight="1" x14ac:dyDescent="0.35">
      <c r="A208" s="15" t="s">
        <v>182</v>
      </c>
      <c r="B208" s="15" t="s">
        <v>66</v>
      </c>
      <c r="C208" s="15" t="s">
        <v>169</v>
      </c>
      <c r="D208" s="15" t="s">
        <v>184</v>
      </c>
      <c r="E208" s="15" t="s">
        <v>174</v>
      </c>
      <c r="F208" s="15" t="s">
        <v>66</v>
      </c>
      <c r="G208" s="15" t="s">
        <v>69</v>
      </c>
      <c r="H208" s="15" t="s">
        <v>336</v>
      </c>
      <c r="I208" s="15" t="s">
        <v>66</v>
      </c>
      <c r="J208" s="43" t="s">
        <v>266</v>
      </c>
      <c r="K208" s="40">
        <f>K209</f>
        <v>0</v>
      </c>
      <c r="L208" s="40">
        <f t="shared" si="82"/>
        <v>0</v>
      </c>
      <c r="M208" s="40">
        <f t="shared" si="82"/>
        <v>0</v>
      </c>
      <c r="N208" s="9"/>
      <c r="O208" s="9"/>
      <c r="P208" s="3"/>
    </row>
    <row r="209" spans="1:16" s="2" customFormat="1" ht="105.75" hidden="1" customHeight="1" x14ac:dyDescent="0.35">
      <c r="A209" s="15" t="s">
        <v>179</v>
      </c>
      <c r="B209" s="15" t="s">
        <v>88</v>
      </c>
      <c r="C209" s="15" t="s">
        <v>169</v>
      </c>
      <c r="D209" s="15" t="s">
        <v>184</v>
      </c>
      <c r="E209" s="15" t="s">
        <v>174</v>
      </c>
      <c r="F209" s="15" t="s">
        <v>192</v>
      </c>
      <c r="G209" s="15" t="s">
        <v>69</v>
      </c>
      <c r="H209" s="15" t="s">
        <v>336</v>
      </c>
      <c r="I209" s="15" t="s">
        <v>171</v>
      </c>
      <c r="J209" s="44" t="s">
        <v>10</v>
      </c>
      <c r="K209" s="18">
        <v>0</v>
      </c>
      <c r="L209" s="18">
        <v>0</v>
      </c>
      <c r="M209" s="18">
        <v>0</v>
      </c>
      <c r="N209" s="9"/>
      <c r="O209" s="9"/>
      <c r="P209" s="3"/>
    </row>
    <row r="210" spans="1:16" s="1" customFormat="1" ht="30.75" x14ac:dyDescent="0.35">
      <c r="A210" s="69" t="s">
        <v>338</v>
      </c>
      <c r="B210" s="70"/>
      <c r="C210" s="70"/>
      <c r="D210" s="70"/>
      <c r="E210" s="70"/>
      <c r="F210" s="70"/>
      <c r="G210" s="70"/>
      <c r="H210" s="70"/>
      <c r="I210" s="70"/>
      <c r="J210" s="71"/>
      <c r="K210" s="18">
        <f>K153+K22</f>
        <v>3410343.0999999996</v>
      </c>
      <c r="L210" s="18">
        <f>L153+L22</f>
        <v>2540195</v>
      </c>
      <c r="M210" s="18">
        <f>M153+M22</f>
        <v>2568153</v>
      </c>
      <c r="N210" s="6"/>
      <c r="O210" s="6"/>
    </row>
    <row r="211" spans="1:16" ht="19.5" customHeight="1" x14ac:dyDescent="0.45">
      <c r="A211" s="45"/>
      <c r="B211" s="46"/>
      <c r="C211" s="46"/>
      <c r="D211" s="46"/>
      <c r="E211" s="46"/>
      <c r="F211" s="46"/>
      <c r="G211" s="46"/>
      <c r="H211" s="46"/>
      <c r="I211" s="46"/>
      <c r="J211" s="47"/>
      <c r="K211" s="48"/>
      <c r="L211" s="48"/>
      <c r="M211" s="48"/>
    </row>
    <row r="212" spans="1:16" ht="24.95" customHeight="1" x14ac:dyDescent="0.4">
      <c r="A212" s="49"/>
      <c r="B212" s="50"/>
      <c r="C212" s="50"/>
      <c r="D212" s="50"/>
      <c r="E212" s="50"/>
      <c r="F212" s="50"/>
      <c r="G212" s="50"/>
      <c r="H212" s="50"/>
      <c r="I212" s="50"/>
      <c r="J212" s="51"/>
      <c r="K212" s="52"/>
      <c r="L212" s="53"/>
      <c r="M212" s="53"/>
    </row>
    <row r="213" spans="1:16" ht="26.25" x14ac:dyDescent="0.4">
      <c r="A213" s="49"/>
      <c r="B213" s="50"/>
      <c r="C213" s="50"/>
      <c r="D213" s="50"/>
      <c r="E213" s="50"/>
      <c r="F213" s="50"/>
      <c r="G213" s="50"/>
      <c r="H213" s="50"/>
      <c r="I213" s="50"/>
      <c r="J213" s="51"/>
      <c r="K213" s="53"/>
      <c r="L213" s="53"/>
      <c r="M213" s="53"/>
    </row>
    <row r="214" spans="1:16" ht="26.25" x14ac:dyDescent="0.4">
      <c r="A214" s="49"/>
      <c r="B214" s="50"/>
      <c r="C214" s="50"/>
      <c r="D214" s="50"/>
      <c r="E214" s="50"/>
      <c r="F214" s="50"/>
      <c r="G214" s="50"/>
      <c r="H214" s="50"/>
      <c r="I214" s="50"/>
      <c r="J214" s="51"/>
      <c r="K214" s="53"/>
      <c r="L214" s="53"/>
      <c r="M214" s="53"/>
    </row>
    <row r="215" spans="1:16" ht="26.25" x14ac:dyDescent="0.4">
      <c r="A215" s="49"/>
      <c r="B215" s="50"/>
      <c r="C215" s="50"/>
      <c r="D215" s="50"/>
      <c r="E215" s="50"/>
      <c r="F215" s="50"/>
      <c r="G215" s="50"/>
      <c r="H215" s="50"/>
      <c r="I215" s="50"/>
      <c r="J215" s="51"/>
      <c r="K215" s="53"/>
      <c r="L215" s="53"/>
      <c r="M215" s="53"/>
    </row>
    <row r="216" spans="1:16" ht="26.25" x14ac:dyDescent="0.4">
      <c r="A216" s="49"/>
      <c r="B216" s="50"/>
      <c r="C216" s="50"/>
      <c r="D216" s="50"/>
      <c r="E216" s="50"/>
      <c r="F216" s="50"/>
      <c r="G216" s="50"/>
      <c r="H216" s="50"/>
      <c r="I216" s="50"/>
      <c r="J216" s="51"/>
      <c r="K216" s="53"/>
      <c r="L216" s="53"/>
      <c r="M216" s="53"/>
    </row>
    <row r="217" spans="1:16" ht="26.25" x14ac:dyDescent="0.4">
      <c r="A217" s="49"/>
      <c r="B217" s="50"/>
      <c r="C217" s="50"/>
      <c r="D217" s="50"/>
      <c r="E217" s="50"/>
      <c r="F217" s="50"/>
      <c r="G217" s="50"/>
      <c r="H217" s="50"/>
      <c r="I217" s="50"/>
      <c r="J217" s="51"/>
      <c r="K217" s="53"/>
      <c r="L217" s="53"/>
      <c r="M217" s="53"/>
    </row>
    <row r="218" spans="1:16" ht="26.25" x14ac:dyDescent="0.4">
      <c r="A218" s="49"/>
      <c r="B218" s="50"/>
      <c r="C218" s="50"/>
      <c r="D218" s="50"/>
      <c r="E218" s="50"/>
      <c r="F218" s="50"/>
      <c r="G218" s="50"/>
      <c r="H218" s="50"/>
      <c r="I218" s="50"/>
      <c r="J218" s="51"/>
      <c r="K218" s="53"/>
      <c r="L218" s="53"/>
      <c r="M218" s="53"/>
    </row>
    <row r="219" spans="1:16" ht="26.25" x14ac:dyDescent="0.4">
      <c r="A219" s="49"/>
      <c r="B219" s="50"/>
      <c r="C219" s="50"/>
      <c r="D219" s="50"/>
      <c r="E219" s="50"/>
      <c r="F219" s="50"/>
      <c r="G219" s="50"/>
      <c r="H219" s="50"/>
      <c r="I219" s="50"/>
      <c r="J219" s="51"/>
      <c r="K219" s="53"/>
      <c r="L219" s="53"/>
      <c r="M219" s="53"/>
    </row>
    <row r="220" spans="1:16" ht="26.25" x14ac:dyDescent="0.4">
      <c r="A220" s="49"/>
      <c r="B220" s="50"/>
      <c r="C220" s="50"/>
      <c r="D220" s="50"/>
      <c r="E220" s="50"/>
      <c r="F220" s="50"/>
      <c r="G220" s="50"/>
      <c r="H220" s="50"/>
      <c r="I220" s="50"/>
      <c r="J220" s="51"/>
      <c r="K220" s="53"/>
      <c r="L220" s="53"/>
      <c r="M220" s="53"/>
    </row>
    <row r="221" spans="1:16" ht="26.25" x14ac:dyDescent="0.4">
      <c r="A221" s="49"/>
      <c r="B221" s="50"/>
      <c r="C221" s="50"/>
      <c r="D221" s="50"/>
      <c r="E221" s="50"/>
      <c r="F221" s="50"/>
      <c r="G221" s="50"/>
      <c r="H221" s="50"/>
      <c r="I221" s="50"/>
      <c r="J221" s="51"/>
      <c r="K221" s="53"/>
      <c r="L221" s="53"/>
      <c r="M221" s="53"/>
    </row>
    <row r="222" spans="1:16" ht="26.25" x14ac:dyDescent="0.4">
      <c r="A222" s="49"/>
      <c r="B222" s="50"/>
      <c r="C222" s="50"/>
      <c r="D222" s="50"/>
      <c r="E222" s="50"/>
      <c r="F222" s="50"/>
      <c r="G222" s="50"/>
      <c r="H222" s="50"/>
      <c r="I222" s="50"/>
      <c r="J222" s="51"/>
      <c r="K222" s="53"/>
      <c r="L222" s="53"/>
      <c r="M222" s="53"/>
    </row>
    <row r="223" spans="1:16" ht="26.25" x14ac:dyDescent="0.4">
      <c r="A223" s="49"/>
      <c r="B223" s="50"/>
      <c r="C223" s="50"/>
      <c r="D223" s="50"/>
      <c r="E223" s="50"/>
      <c r="F223" s="50"/>
      <c r="G223" s="50"/>
      <c r="H223" s="50"/>
      <c r="I223" s="50"/>
      <c r="J223" s="51"/>
      <c r="K223" s="53"/>
      <c r="L223" s="53"/>
      <c r="M223" s="53"/>
    </row>
    <row r="224" spans="1:16" ht="26.25" x14ac:dyDescent="0.4">
      <c r="A224" s="50"/>
      <c r="B224" s="50"/>
      <c r="C224" s="50"/>
      <c r="D224" s="50"/>
      <c r="E224" s="50"/>
      <c r="F224" s="50"/>
      <c r="G224" s="50"/>
      <c r="H224" s="50"/>
      <c r="I224" s="50"/>
      <c r="J224" s="51"/>
      <c r="K224" s="53"/>
      <c r="L224" s="53"/>
      <c r="M224" s="53"/>
    </row>
    <row r="225" spans="1:13" ht="26.25" x14ac:dyDescent="0.4">
      <c r="A225" s="50"/>
      <c r="B225" s="50"/>
      <c r="C225" s="50"/>
      <c r="D225" s="50"/>
      <c r="E225" s="50"/>
      <c r="F225" s="50"/>
      <c r="G225" s="50"/>
      <c r="H225" s="50"/>
      <c r="I225" s="50"/>
      <c r="J225" s="51"/>
      <c r="K225" s="53"/>
      <c r="L225" s="53"/>
      <c r="M225" s="53"/>
    </row>
    <row r="226" spans="1:13" ht="26.25" x14ac:dyDescent="0.4">
      <c r="A226" s="50"/>
      <c r="B226" s="50"/>
      <c r="C226" s="50"/>
      <c r="D226" s="50"/>
      <c r="E226" s="50"/>
      <c r="F226" s="50"/>
      <c r="G226" s="50"/>
      <c r="H226" s="50"/>
      <c r="I226" s="50"/>
      <c r="J226" s="51"/>
      <c r="K226" s="53"/>
      <c r="L226" s="53"/>
      <c r="M226" s="53"/>
    </row>
  </sheetData>
  <mergeCells count="21">
    <mergeCell ref="K10:M10"/>
    <mergeCell ref="A210:J210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63</cp:revision>
  <cp:lastPrinted>2021-12-07T04:09:24Z</cp:lastPrinted>
  <dcterms:created xsi:type="dcterms:W3CDTF">2004-12-16T09:43:57Z</dcterms:created>
  <dcterms:modified xsi:type="dcterms:W3CDTF">2021-12-07T04:24:02Z</dcterms:modified>
  <cp:version>0906.0100.01</cp:version>
</cp:coreProperties>
</file>